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arb Clark\Desktop\"/>
    </mc:Choice>
  </mc:AlternateContent>
  <xr:revisionPtr revIDLastSave="0" documentId="13_ncr:1_{1034E436-FA7D-4B17-BF4B-B0C6C7B39A7C}" xr6:coauthVersionLast="45" xr6:coauthVersionMax="45" xr10:uidLastSave="{00000000-0000-0000-0000-000000000000}"/>
  <bookViews>
    <workbookView xWindow="-120" yWindow="-120" windowWidth="25440" windowHeight="15390" tabRatio="750" activeTab="1" xr2:uid="{00000000-000D-0000-FFFF-FFFF00000000}"/>
  </bookViews>
  <sheets>
    <sheet name="Detailed BUDGETED Expenses" sheetId="7" r:id="rId1"/>
    <sheet name="Budget" sheetId="1" r:id="rId2"/>
    <sheet name="Fundraising Project Planner" sheetId="9" r:id="rId3"/>
    <sheet name="Detailed ACTUAL Expenses" sheetId="8" r:id="rId4"/>
    <sheet name="Price List 1" sheetId="10" r:id="rId5"/>
    <sheet name="Price List 2" sheetId="11" r:id="rId6"/>
  </sheets>
  <definedNames>
    <definedName name="animal" localSheetId="5">'Price List 2'!$A$9</definedName>
    <definedName name="build" localSheetId="5">'Price List 2'!$A$16</definedName>
    <definedName name="fun" localSheetId="5">'Price List 2'!$A$8</definedName>
    <definedName name="gizmos" localSheetId="5">'Price List 2'!$A$14</definedName>
    <definedName name="honor" localSheetId="5">'Price List 2'!$A$7</definedName>
    <definedName name="king" localSheetId="5">'Price List 2'!$A$11</definedName>
    <definedName name="mark" localSheetId="5">'Price List 2'!$A$15</definedName>
    <definedName name="mountain" localSheetId="5">'Price List 2'!$A$10</definedName>
    <definedName name="myself" localSheetId="5">'Price List 2'!$A$12</definedName>
    <definedName name="path" localSheetId="5">'Price List 2'!$A$13</definedName>
    <definedName name="_xlnm.Print_Area" localSheetId="1">Budget!$A$1:$K$44</definedName>
    <definedName name="_xlnm.Print_Area" localSheetId="0">'Detailed BUDGETED Expenses'!$A$1:$G$267</definedName>
    <definedName name="_xlnm.Print_Area" localSheetId="2">'Fundraising Project Planner'!$A$1:$F$31</definedName>
    <definedName name="_xlnm.Print_Titles" localSheetId="1">Budget!$1:$7</definedName>
    <definedName name="ready" localSheetId="5">'Price List 2'!$A$18</definedName>
    <definedName name="rumble" localSheetId="5">'Price List 2'!$A$17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" l="1"/>
  <c r="E9" i="1"/>
  <c r="A16" i="1" l="1"/>
  <c r="A1" i="8" l="1"/>
  <c r="A41" i="1"/>
  <c r="A40" i="1"/>
  <c r="D13" i="7"/>
  <c r="D6" i="9"/>
  <c r="E14" i="9"/>
  <c r="E30" i="9"/>
  <c r="D19" i="9"/>
  <c r="D27" i="9" s="1"/>
  <c r="E31" i="9"/>
  <c r="E41" i="1" s="1"/>
  <c r="E15" i="9" l="1"/>
  <c r="F2" i="9"/>
  <c r="F18" i="9" s="1"/>
  <c r="E2" i="9"/>
  <c r="E18" i="9" s="1"/>
  <c r="B2" i="9"/>
  <c r="B18" i="9" s="1"/>
  <c r="A2" i="9"/>
  <c r="A18" i="9" s="1"/>
  <c r="A23" i="9"/>
  <c r="D23" i="9" l="1"/>
  <c r="E40" i="1"/>
  <c r="K14" i="1" l="1"/>
  <c r="G14" i="1"/>
  <c r="E14" i="1"/>
  <c r="G41" i="1"/>
  <c r="G40" i="1"/>
  <c r="G39" i="1"/>
  <c r="G38" i="1"/>
  <c r="K38" i="1"/>
  <c r="E38" i="1"/>
  <c r="A253" i="8" l="1"/>
  <c r="A265" i="8" s="1"/>
  <c r="A239" i="8"/>
  <c r="A251" i="8" s="1"/>
  <c r="A225" i="8"/>
  <c r="A211" i="8"/>
  <c r="A223" i="8" s="1"/>
  <c r="A197" i="8"/>
  <c r="A209" i="8" s="1"/>
  <c r="A183" i="8"/>
  <c r="A195" i="8" s="1"/>
  <c r="A169" i="8"/>
  <c r="A181" i="8" s="1"/>
  <c r="A155" i="8"/>
  <c r="A167" i="8" s="1"/>
  <c r="A141" i="8"/>
  <c r="A153" i="8" s="1"/>
  <c r="A127" i="8"/>
  <c r="A139" i="8" s="1"/>
  <c r="A113" i="8"/>
  <c r="A125" i="8" s="1"/>
  <c r="A99" i="8"/>
  <c r="A111" i="8" s="1"/>
  <c r="A85" i="8"/>
  <c r="A97" i="8" s="1"/>
  <c r="A71" i="8"/>
  <c r="A83" i="8" s="1"/>
  <c r="A57" i="8"/>
  <c r="A69" i="8" s="1"/>
  <c r="A43" i="8"/>
  <c r="A55" i="8" s="1"/>
  <c r="A29" i="8"/>
  <c r="A41" i="8" s="1"/>
  <c r="A15" i="8"/>
  <c r="D264" i="8"/>
  <c r="D263" i="8"/>
  <c r="D262" i="8"/>
  <c r="D261" i="8"/>
  <c r="D260" i="8"/>
  <c r="D259" i="8"/>
  <c r="D258" i="8"/>
  <c r="D257" i="8"/>
  <c r="D256" i="8"/>
  <c r="D255" i="8"/>
  <c r="D250" i="8"/>
  <c r="D249" i="8"/>
  <c r="D248" i="8"/>
  <c r="D247" i="8"/>
  <c r="D246" i="8"/>
  <c r="D245" i="8"/>
  <c r="D244" i="8"/>
  <c r="D243" i="8"/>
  <c r="D242" i="8"/>
  <c r="D241" i="8"/>
  <c r="A237" i="8"/>
  <c r="D236" i="8"/>
  <c r="D235" i="8"/>
  <c r="D234" i="8"/>
  <c r="D233" i="8"/>
  <c r="D232" i="8"/>
  <c r="D231" i="8"/>
  <c r="D230" i="8"/>
  <c r="D229" i="8"/>
  <c r="D228" i="8"/>
  <c r="D227" i="8"/>
  <c r="D222" i="8"/>
  <c r="D221" i="8"/>
  <c r="D220" i="8"/>
  <c r="D219" i="8"/>
  <c r="D218" i="8"/>
  <c r="D217" i="8"/>
  <c r="D216" i="8"/>
  <c r="D215" i="8"/>
  <c r="D214" i="8"/>
  <c r="D213" i="8"/>
  <c r="D208" i="8"/>
  <c r="D207" i="8"/>
  <c r="D206" i="8"/>
  <c r="D205" i="8"/>
  <c r="D204" i="8"/>
  <c r="D203" i="8"/>
  <c r="D202" i="8"/>
  <c r="D201" i="8"/>
  <c r="D200" i="8"/>
  <c r="D199" i="8"/>
  <c r="D194" i="8"/>
  <c r="D193" i="8"/>
  <c r="D192" i="8"/>
  <c r="D191" i="8"/>
  <c r="D190" i="8"/>
  <c r="D189" i="8"/>
  <c r="D188" i="8"/>
  <c r="D187" i="8"/>
  <c r="D186" i="8"/>
  <c r="D185" i="8"/>
  <c r="D180" i="8"/>
  <c r="D179" i="8"/>
  <c r="D178" i="8"/>
  <c r="D177" i="8"/>
  <c r="D176" i="8"/>
  <c r="D175" i="8"/>
  <c r="D174" i="8"/>
  <c r="D173" i="8"/>
  <c r="D172" i="8"/>
  <c r="D171" i="8"/>
  <c r="D166" i="8"/>
  <c r="D165" i="8"/>
  <c r="D164" i="8"/>
  <c r="D163" i="8"/>
  <c r="D162" i="8"/>
  <c r="D161" i="8"/>
  <c r="D160" i="8"/>
  <c r="D159" i="8"/>
  <c r="D158" i="8"/>
  <c r="D157" i="8"/>
  <c r="D152" i="8"/>
  <c r="D151" i="8"/>
  <c r="D150" i="8"/>
  <c r="D149" i="8"/>
  <c r="D148" i="8"/>
  <c r="D147" i="8"/>
  <c r="D146" i="8"/>
  <c r="D145" i="8"/>
  <c r="D144" i="8"/>
  <c r="D143" i="8"/>
  <c r="D138" i="8"/>
  <c r="D137" i="8"/>
  <c r="D136" i="8"/>
  <c r="D135" i="8"/>
  <c r="D134" i="8"/>
  <c r="D133" i="8"/>
  <c r="D132" i="8"/>
  <c r="D131" i="8"/>
  <c r="D130" i="8"/>
  <c r="D129" i="8"/>
  <c r="D124" i="8"/>
  <c r="D123" i="8"/>
  <c r="D122" i="8"/>
  <c r="D121" i="8"/>
  <c r="D120" i="8"/>
  <c r="D119" i="8"/>
  <c r="D118" i="8"/>
  <c r="D117" i="8"/>
  <c r="D116" i="8"/>
  <c r="D115" i="8"/>
  <c r="D110" i="8"/>
  <c r="D109" i="8"/>
  <c r="D108" i="8"/>
  <c r="D107" i="8"/>
  <c r="D106" i="8"/>
  <c r="D105" i="8"/>
  <c r="D104" i="8"/>
  <c r="D103" i="8"/>
  <c r="D102" i="8"/>
  <c r="D101" i="8"/>
  <c r="D96" i="8"/>
  <c r="D95" i="8"/>
  <c r="D94" i="8"/>
  <c r="D93" i="8"/>
  <c r="D92" i="8"/>
  <c r="D91" i="8"/>
  <c r="D90" i="8"/>
  <c r="D89" i="8"/>
  <c r="D88" i="8"/>
  <c r="D87" i="8"/>
  <c r="D82" i="8"/>
  <c r="D81" i="8"/>
  <c r="D80" i="8"/>
  <c r="D79" i="8"/>
  <c r="D78" i="8"/>
  <c r="D77" i="8"/>
  <c r="D76" i="8"/>
  <c r="D75" i="8"/>
  <c r="D74" i="8"/>
  <c r="D73" i="8"/>
  <c r="D68" i="8"/>
  <c r="D67" i="8"/>
  <c r="D66" i="8"/>
  <c r="D65" i="8"/>
  <c r="D64" i="8"/>
  <c r="D63" i="8"/>
  <c r="D62" i="8"/>
  <c r="D61" i="8"/>
  <c r="D60" i="8"/>
  <c r="D59" i="8"/>
  <c r="D54" i="8"/>
  <c r="D53" i="8"/>
  <c r="D52" i="8"/>
  <c r="D51" i="8"/>
  <c r="D50" i="8"/>
  <c r="D49" i="8"/>
  <c r="D48" i="8"/>
  <c r="D47" i="8"/>
  <c r="D46" i="8"/>
  <c r="D45" i="8"/>
  <c r="D40" i="8"/>
  <c r="D39" i="8"/>
  <c r="D38" i="8"/>
  <c r="D37" i="8"/>
  <c r="D36" i="8"/>
  <c r="D35" i="8"/>
  <c r="D34" i="8"/>
  <c r="D33" i="8"/>
  <c r="D32" i="8"/>
  <c r="D31" i="8"/>
  <c r="A27" i="8"/>
  <c r="D26" i="8"/>
  <c r="D25" i="8"/>
  <c r="D24" i="8"/>
  <c r="D23" i="8"/>
  <c r="D22" i="8"/>
  <c r="D21" i="8"/>
  <c r="D20" i="8"/>
  <c r="D19" i="8"/>
  <c r="D18" i="8"/>
  <c r="D17" i="8"/>
  <c r="A13" i="8"/>
  <c r="D12" i="8"/>
  <c r="D11" i="8"/>
  <c r="D10" i="8"/>
  <c r="D9" i="8"/>
  <c r="D8" i="8"/>
  <c r="D7" i="8"/>
  <c r="D6" i="8"/>
  <c r="D5" i="8"/>
  <c r="D4" i="8"/>
  <c r="D3" i="8"/>
  <c r="A33" i="1"/>
  <c r="G33" i="1" s="1"/>
  <c r="A32" i="1"/>
  <c r="G32" i="1" s="1"/>
  <c r="A31" i="1"/>
  <c r="G31" i="1" s="1"/>
  <c r="A30" i="1"/>
  <c r="G30" i="1" s="1"/>
  <c r="A29" i="1"/>
  <c r="A28" i="1"/>
  <c r="G28" i="1" s="1"/>
  <c r="A27" i="1"/>
  <c r="A26" i="1"/>
  <c r="A25" i="1"/>
  <c r="A24" i="1"/>
  <c r="A23" i="1"/>
  <c r="A22" i="1"/>
  <c r="A21" i="1"/>
  <c r="A20" i="1"/>
  <c r="A19" i="1"/>
  <c r="A18" i="1"/>
  <c r="A17" i="1"/>
  <c r="A266" i="7"/>
  <c r="D265" i="7"/>
  <c r="D264" i="7"/>
  <c r="D263" i="7"/>
  <c r="D262" i="7"/>
  <c r="D261" i="7"/>
  <c r="D260" i="7"/>
  <c r="D259" i="7"/>
  <c r="D258" i="7"/>
  <c r="D257" i="7"/>
  <c r="D256" i="7"/>
  <c r="A252" i="7"/>
  <c r="D251" i="7"/>
  <c r="D250" i="7"/>
  <c r="D249" i="7"/>
  <c r="D248" i="7"/>
  <c r="D247" i="7"/>
  <c r="D246" i="7"/>
  <c r="D245" i="7"/>
  <c r="D244" i="7"/>
  <c r="D243" i="7"/>
  <c r="D242" i="7"/>
  <c r="A238" i="7"/>
  <c r="D237" i="7"/>
  <c r="D236" i="7"/>
  <c r="D235" i="7"/>
  <c r="D234" i="7"/>
  <c r="D233" i="7"/>
  <c r="D232" i="7"/>
  <c r="D231" i="7"/>
  <c r="D230" i="7"/>
  <c r="D229" i="7"/>
  <c r="D228" i="7"/>
  <c r="A15" i="1"/>
  <c r="G15" i="1" s="1"/>
  <c r="A224" i="7"/>
  <c r="D223" i="7"/>
  <c r="D222" i="7"/>
  <c r="D221" i="7"/>
  <c r="D220" i="7"/>
  <c r="D219" i="7"/>
  <c r="D218" i="7"/>
  <c r="D217" i="7"/>
  <c r="D216" i="7"/>
  <c r="D215" i="7"/>
  <c r="D214" i="7"/>
  <c r="A210" i="7"/>
  <c r="D209" i="7"/>
  <c r="D208" i="7"/>
  <c r="D207" i="7"/>
  <c r="D206" i="7"/>
  <c r="D205" i="7"/>
  <c r="D204" i="7"/>
  <c r="D203" i="7"/>
  <c r="D202" i="7"/>
  <c r="D201" i="7"/>
  <c r="D200" i="7"/>
  <c r="A196" i="7"/>
  <c r="D195" i="7"/>
  <c r="D194" i="7"/>
  <c r="D193" i="7"/>
  <c r="D192" i="7"/>
  <c r="D191" i="7"/>
  <c r="D190" i="7"/>
  <c r="D189" i="7"/>
  <c r="D188" i="7"/>
  <c r="D187" i="7"/>
  <c r="D186" i="7"/>
  <c r="A182" i="7"/>
  <c r="D181" i="7"/>
  <c r="D180" i="7"/>
  <c r="D179" i="7"/>
  <c r="D178" i="7"/>
  <c r="D177" i="7"/>
  <c r="D176" i="7"/>
  <c r="D175" i="7"/>
  <c r="D174" i="7"/>
  <c r="D173" i="7"/>
  <c r="D172" i="7"/>
  <c r="A168" i="7"/>
  <c r="D167" i="7"/>
  <c r="D166" i="7"/>
  <c r="D165" i="7"/>
  <c r="D164" i="7"/>
  <c r="D163" i="7"/>
  <c r="D162" i="7"/>
  <c r="D161" i="7"/>
  <c r="D160" i="7"/>
  <c r="D159" i="7"/>
  <c r="D158" i="7"/>
  <c r="A154" i="7"/>
  <c r="D153" i="7"/>
  <c r="D152" i="7"/>
  <c r="D151" i="7"/>
  <c r="D150" i="7"/>
  <c r="D149" i="7"/>
  <c r="D148" i="7"/>
  <c r="D147" i="7"/>
  <c r="D146" i="7"/>
  <c r="D145" i="7"/>
  <c r="D144" i="7"/>
  <c r="A140" i="7"/>
  <c r="D139" i="7"/>
  <c r="D138" i="7"/>
  <c r="D137" i="7"/>
  <c r="D136" i="7"/>
  <c r="D135" i="7"/>
  <c r="D134" i="7"/>
  <c r="D133" i="7"/>
  <c r="D132" i="7"/>
  <c r="D131" i="7"/>
  <c r="D130" i="7"/>
  <c r="A126" i="7"/>
  <c r="D125" i="7"/>
  <c r="D124" i="7"/>
  <c r="D123" i="7"/>
  <c r="D122" i="7"/>
  <c r="D121" i="7"/>
  <c r="D120" i="7"/>
  <c r="D119" i="7"/>
  <c r="D118" i="7"/>
  <c r="D117" i="7"/>
  <c r="D116" i="7"/>
  <c r="A112" i="7"/>
  <c r="D111" i="7"/>
  <c r="D110" i="7"/>
  <c r="D109" i="7"/>
  <c r="D108" i="7"/>
  <c r="D107" i="7"/>
  <c r="D106" i="7"/>
  <c r="D105" i="7"/>
  <c r="D104" i="7"/>
  <c r="D103" i="7"/>
  <c r="D102" i="7"/>
  <c r="A98" i="7"/>
  <c r="D97" i="7"/>
  <c r="D96" i="7"/>
  <c r="D95" i="7"/>
  <c r="D94" i="7"/>
  <c r="D93" i="7"/>
  <c r="D92" i="7"/>
  <c r="D91" i="7"/>
  <c r="D90" i="7"/>
  <c r="D89" i="7"/>
  <c r="D88" i="7"/>
  <c r="A84" i="7"/>
  <c r="D83" i="7"/>
  <c r="D82" i="7"/>
  <c r="D81" i="7"/>
  <c r="D80" i="7"/>
  <c r="D79" i="7"/>
  <c r="D78" i="7"/>
  <c r="D77" i="7"/>
  <c r="D76" i="7"/>
  <c r="D75" i="7"/>
  <c r="D74" i="7"/>
  <c r="A70" i="7"/>
  <c r="D69" i="7"/>
  <c r="D68" i="7"/>
  <c r="D67" i="7"/>
  <c r="D66" i="7"/>
  <c r="D65" i="7"/>
  <c r="D64" i="7"/>
  <c r="D63" i="7"/>
  <c r="D62" i="7"/>
  <c r="D61" i="7"/>
  <c r="D60" i="7"/>
  <c r="A56" i="7"/>
  <c r="D55" i="7"/>
  <c r="D54" i="7"/>
  <c r="D53" i="7"/>
  <c r="D52" i="7"/>
  <c r="D51" i="7"/>
  <c r="D50" i="7"/>
  <c r="D49" i="7"/>
  <c r="D48" i="7"/>
  <c r="D47" i="7"/>
  <c r="D46" i="7"/>
  <c r="A42" i="7"/>
  <c r="D41" i="7"/>
  <c r="D40" i="7"/>
  <c r="D39" i="7"/>
  <c r="D38" i="7"/>
  <c r="D37" i="7"/>
  <c r="D36" i="7"/>
  <c r="D35" i="7"/>
  <c r="D34" i="7"/>
  <c r="D33" i="7"/>
  <c r="D32" i="7"/>
  <c r="A28" i="7"/>
  <c r="D27" i="7"/>
  <c r="D26" i="7"/>
  <c r="D25" i="7"/>
  <c r="D24" i="7"/>
  <c r="D23" i="7"/>
  <c r="D22" i="7"/>
  <c r="D21" i="7"/>
  <c r="D20" i="7"/>
  <c r="D19" i="7"/>
  <c r="D18" i="7"/>
  <c r="A14" i="7"/>
  <c r="D11" i="7"/>
  <c r="D10" i="7"/>
  <c r="D12" i="7"/>
  <c r="D9" i="7"/>
  <c r="D8" i="7"/>
  <c r="D7" i="7"/>
  <c r="D6" i="7"/>
  <c r="D5" i="7"/>
  <c r="D4" i="7"/>
  <c r="D3" i="7"/>
  <c r="D14" i="7" l="1"/>
  <c r="E15" i="1" s="1"/>
  <c r="D97" i="8"/>
  <c r="K21" i="1" s="1"/>
  <c r="D41" i="8"/>
  <c r="K17" i="1" s="1"/>
  <c r="D111" i="8"/>
  <c r="K22" i="1" s="1"/>
  <c r="D167" i="8"/>
  <c r="K26" i="1" s="1"/>
  <c r="D223" i="8"/>
  <c r="K30" i="1" s="1"/>
  <c r="D13" i="8"/>
  <c r="K15" i="1" s="1"/>
  <c r="D27" i="8"/>
  <c r="K16" i="1" s="1"/>
  <c r="D210" i="7"/>
  <c r="E29" i="1" s="1"/>
  <c r="D154" i="7"/>
  <c r="E25" i="1" s="1"/>
  <c r="D98" i="7"/>
  <c r="E21" i="1" s="1"/>
  <c r="D42" i="7"/>
  <c r="E17" i="1" s="1"/>
  <c r="D265" i="8"/>
  <c r="K33" i="1" s="1"/>
  <c r="D251" i="8"/>
  <c r="K32" i="1" s="1"/>
  <c r="D237" i="8"/>
  <c r="K31" i="1" s="1"/>
  <c r="D209" i="8"/>
  <c r="K29" i="1" s="1"/>
  <c r="D195" i="8"/>
  <c r="K28" i="1" s="1"/>
  <c r="D181" i="8"/>
  <c r="K27" i="1" s="1"/>
  <c r="D153" i="8"/>
  <c r="K25" i="1" s="1"/>
  <c r="D139" i="8"/>
  <c r="K24" i="1" s="1"/>
  <c r="D125" i="8"/>
  <c r="K23" i="1" s="1"/>
  <c r="D83" i="8"/>
  <c r="K20" i="1" s="1"/>
  <c r="D69" i="8"/>
  <c r="K19" i="1" s="1"/>
  <c r="D55" i="8"/>
  <c r="K18" i="1" s="1"/>
  <c r="D84" i="7"/>
  <c r="E20" i="1" s="1"/>
  <c r="D140" i="7"/>
  <c r="E24" i="1" s="1"/>
  <c r="D196" i="7"/>
  <c r="E28" i="1" s="1"/>
  <c r="D266" i="7"/>
  <c r="E33" i="1" s="1"/>
  <c r="D70" i="7"/>
  <c r="E19" i="1" s="1"/>
  <c r="D126" i="7"/>
  <c r="E23" i="1" s="1"/>
  <c r="D182" i="7"/>
  <c r="E27" i="1" s="1"/>
  <c r="D252" i="7"/>
  <c r="E32" i="1" s="1"/>
  <c r="D56" i="7"/>
  <c r="E18" i="1" s="1"/>
  <c r="D112" i="7"/>
  <c r="E22" i="1" s="1"/>
  <c r="D168" i="7"/>
  <c r="E26" i="1" s="1"/>
  <c r="D224" i="7"/>
  <c r="E30" i="1" s="1"/>
  <c r="D238" i="7"/>
  <c r="E31" i="1" s="1"/>
  <c r="D28" i="7"/>
  <c r="E16" i="1" s="1"/>
  <c r="K39" i="1"/>
  <c r="E39" i="1"/>
  <c r="D7" i="9" s="1"/>
  <c r="E12" i="1"/>
  <c r="C11" i="1"/>
  <c r="E11" i="1" s="1"/>
  <c r="E10" i="1"/>
  <c r="G27" i="1"/>
  <c r="G26" i="1"/>
  <c r="G18" i="1"/>
  <c r="G19" i="1"/>
  <c r="G25" i="1"/>
  <c r="G24" i="1"/>
  <c r="G29" i="1"/>
  <c r="G23" i="1"/>
  <c r="G22" i="1"/>
  <c r="G21" i="1"/>
  <c r="G20" i="1"/>
  <c r="G17" i="1"/>
  <c r="G16" i="1"/>
  <c r="I12" i="1"/>
  <c r="K12" i="1" s="1"/>
  <c r="I11" i="1"/>
  <c r="K11" i="1" s="1"/>
  <c r="I10" i="1"/>
  <c r="K10" i="1" s="1"/>
  <c r="K37" i="1"/>
  <c r="K34" i="1" l="1"/>
  <c r="E34" i="1"/>
  <c r="D5" i="9" s="1"/>
  <c r="D8" i="9" s="1"/>
  <c r="E43" i="1"/>
  <c r="K43" i="1"/>
  <c r="D13" i="9" l="1"/>
  <c r="D14" i="9" s="1"/>
  <c r="D21" i="9"/>
  <c r="D24" i="9" s="1"/>
  <c r="D29" i="9" s="1"/>
  <c r="D30" i="9" s="1"/>
  <c r="E44" i="1"/>
  <c r="K44" i="1"/>
  <c r="D31" i="9" l="1"/>
  <c r="D15" i="9"/>
</calcChain>
</file>

<file path=xl/sharedStrings.xml><?xml version="1.0" encoding="utf-8"?>
<sst xmlns="http://schemas.openxmlformats.org/spreadsheetml/2006/main" count="725" uniqueCount="368">
  <si>
    <t>TOTAL ACTUAL INCOME</t>
  </si>
  <si>
    <t>TOTAL ACTUAL EXPENSES</t>
  </si>
  <si>
    <t>Other Income</t>
  </si>
  <si>
    <t>Youth</t>
  </si>
  <si>
    <t>TOTAL PLANNED INCOME</t>
  </si>
  <si>
    <t>Estimated Amount</t>
  </si>
  <si>
    <t>Adults</t>
  </si>
  <si>
    <t>Year</t>
  </si>
  <si>
    <t xml:space="preserve">Treasurer: </t>
  </si>
  <si>
    <t>Charter Org</t>
  </si>
  <si>
    <t xml:space="preserve">District: </t>
  </si>
  <si>
    <t>Youth Registrations</t>
  </si>
  <si>
    <t>each</t>
  </si>
  <si>
    <t>Adult Registrations</t>
  </si>
  <si>
    <t>Charter Fee</t>
  </si>
  <si>
    <t>Total Estimated</t>
  </si>
  <si>
    <t>#</t>
  </si>
  <si>
    <t>Total 
Actual</t>
  </si>
  <si>
    <t>Surplus from prior year</t>
  </si>
  <si>
    <t>Boys' Life</t>
  </si>
  <si>
    <t xml:space="preserve">Boys' Life </t>
  </si>
  <si>
    <t>Advancements</t>
  </si>
  <si>
    <t>Recognition</t>
  </si>
  <si>
    <t>Leader Training</t>
  </si>
  <si>
    <t>Leader Books</t>
  </si>
  <si>
    <t>Office Supplies</t>
  </si>
  <si>
    <t>BUDGETED</t>
  </si>
  <si>
    <t>TOTAL BUDGETED EXPENSES</t>
  </si>
  <si>
    <t>Quantity</t>
  </si>
  <si>
    <t>Price</t>
  </si>
  <si>
    <t>Total</t>
  </si>
  <si>
    <t>BUDGETED EXPENSES:</t>
  </si>
  <si>
    <t>ACTUAL EXPENSES:</t>
  </si>
  <si>
    <t>Item Description</t>
  </si>
  <si>
    <t>Total =</t>
  </si>
  <si>
    <t>Day Trips / Field Trips</t>
  </si>
  <si>
    <t>Other Program Supplies</t>
  </si>
  <si>
    <t>Other Expense Catagory 2</t>
  </si>
  <si>
    <t>Other Expense Catagory 3</t>
  </si>
  <si>
    <t>Other Expense Catagory 4</t>
  </si>
  <si>
    <t>ACTUAL</t>
  </si>
  <si>
    <t>BUDGETED INCOME</t>
  </si>
  <si>
    <t>ACTUAL INCOME</t>
  </si>
  <si>
    <t>Misc. Expenses</t>
  </si>
  <si>
    <t>Notes</t>
  </si>
  <si>
    <t>Pack Meetings</t>
  </si>
  <si>
    <t>Blue &amp; Gold Banquet</t>
  </si>
  <si>
    <t>Pinewood Derby</t>
  </si>
  <si>
    <t>Day Camp</t>
  </si>
  <si>
    <t>Resident Camp</t>
  </si>
  <si>
    <t>Family Events</t>
  </si>
  <si>
    <t>Pack Equipment</t>
  </si>
  <si>
    <t>Pro-rated BSA membership fees</t>
  </si>
  <si>
    <t>Pack</t>
  </si>
  <si>
    <t>Pack Dues</t>
  </si>
  <si>
    <t>Fundraising Project 1</t>
  </si>
  <si>
    <t>Fundraising Project 2</t>
  </si>
  <si>
    <t>Total Budgeted Expenses</t>
  </si>
  <si>
    <t>Subtract Amount Paid by Families</t>
  </si>
  <si>
    <t>Number of Scouts Selling</t>
  </si>
  <si>
    <t>Unit Commission</t>
  </si>
  <si>
    <t>Unit Sales Goal</t>
  </si>
  <si>
    <t>Total Unit Commission</t>
  </si>
  <si>
    <t xml:space="preserve">Amount needed to be raised = </t>
  </si>
  <si>
    <t>If Total Unit Commission doesn't equal or exceed the Amount needed to be raised, then</t>
  </si>
  <si>
    <t>Per Scout Sales Goal</t>
  </si>
  <si>
    <t>Calculated</t>
  </si>
  <si>
    <t>Actual</t>
  </si>
  <si>
    <t>Number of registered/active Scouts</t>
  </si>
  <si>
    <t>Amount needed to be raised</t>
  </si>
  <si>
    <t>Subtract Total Unit Commission from</t>
  </si>
  <si>
    <t>(total unit commission from planner page)</t>
  </si>
  <si>
    <t>Subtract Surplus from Last Year &amp; Other Income</t>
  </si>
  <si>
    <r>
      <rPr>
        <b/>
        <sz val="10"/>
        <rFont val="Arial"/>
        <family val="2"/>
      </rPr>
      <t>Surplus/Deficit</t>
    </r>
    <r>
      <rPr>
        <sz val="10"/>
        <rFont val="Arial"/>
        <family val="2"/>
      </rPr>
      <t xml:space="preserve"> (to carry over to next year)</t>
    </r>
  </si>
  <si>
    <t>Increase the Unit Sales goal, or</t>
  </si>
  <si>
    <t>Conduct another Fundraising Project (add data below)</t>
  </si>
  <si>
    <t>Bobcat rank badge</t>
  </si>
  <si>
    <t>Lion rank badge</t>
  </si>
  <si>
    <t>Tiger rank badge</t>
  </si>
  <si>
    <t>Wolf rank badge</t>
  </si>
  <si>
    <t>Bear rank badge</t>
  </si>
  <si>
    <t>Webelos rank badge</t>
  </si>
  <si>
    <t>Arrow of Light rank badge</t>
  </si>
  <si>
    <t>Arrow of Light medal pin</t>
  </si>
  <si>
    <t>Pocket certificate cards</t>
  </si>
  <si>
    <t>Service Stars backing</t>
  </si>
  <si>
    <t>Service Stars</t>
  </si>
  <si>
    <t>Neckerchief</t>
  </si>
  <si>
    <t>Neckerchief slide</t>
  </si>
  <si>
    <t>Handbook</t>
  </si>
  <si>
    <t>SHIP</t>
  </si>
  <si>
    <t>Name:</t>
  </si>
  <si>
    <t>E-Mail:</t>
  </si>
  <si>
    <t>TO</t>
  </si>
  <si>
    <t>Address:</t>
  </si>
  <si>
    <t>District:</t>
  </si>
  <si>
    <t>Unit:</t>
  </si>
  <si>
    <t xml:space="preserve">City/St/Zip:             </t>
  </si>
  <si>
    <t>Phone</t>
  </si>
  <si>
    <t>Balance</t>
  </si>
  <si>
    <t>***Prices subject to change without notice***</t>
  </si>
  <si>
    <t>Number</t>
  </si>
  <si>
    <t>Item</t>
  </si>
  <si>
    <t>Card</t>
  </si>
  <si>
    <t>Price Each</t>
  </si>
  <si>
    <t>Total Amt</t>
  </si>
  <si>
    <t>CUB  SCOUT</t>
  </si>
  <si>
    <t>Bobcat Parent Pin</t>
  </si>
  <si>
    <t>Scout Rank Badge</t>
  </si>
  <si>
    <t>Bobcat Rank Badge</t>
  </si>
  <si>
    <t>Scout Parent Pin</t>
  </si>
  <si>
    <t>Lion Parent Pin</t>
  </si>
  <si>
    <t>Tenderfoot Rank Badge</t>
  </si>
  <si>
    <t>Lion Rank Badge</t>
  </si>
  <si>
    <t>Tenderfoot Parent Pin</t>
  </si>
  <si>
    <t>Tiger Parent Pin</t>
  </si>
  <si>
    <t>2nd Class Rank Badge</t>
  </si>
  <si>
    <t>Tiger Rank Badge</t>
  </si>
  <si>
    <t>2nd Class Parent Pin</t>
  </si>
  <si>
    <r>
      <t>Wolf Parent Pin</t>
    </r>
    <r>
      <rPr>
        <sz val="6"/>
        <rFont val="Arial"/>
        <family val="2"/>
      </rPr>
      <t xml:space="preserve"> </t>
    </r>
    <r>
      <rPr>
        <i/>
        <sz val="6"/>
        <rFont val="Arial"/>
        <family val="2"/>
      </rPr>
      <t>648442</t>
    </r>
  </si>
  <si>
    <t>1st Class Rank Badge</t>
  </si>
  <si>
    <t>Wolf Rank Badge</t>
  </si>
  <si>
    <t>1st Class Parent Pin</t>
  </si>
  <si>
    <r>
      <t xml:space="preserve">Bear Parent Pin </t>
    </r>
    <r>
      <rPr>
        <i/>
        <sz val="6"/>
        <rFont val="Arial"/>
        <family val="2"/>
      </rPr>
      <t>648902</t>
    </r>
  </si>
  <si>
    <t>Star Rank Badge</t>
  </si>
  <si>
    <t>Bear Rank Badge</t>
  </si>
  <si>
    <t>Star Parent Pin</t>
  </si>
  <si>
    <t>Webelos Parent Pin</t>
  </si>
  <si>
    <t>Life Rank Badge</t>
  </si>
  <si>
    <t>Webelos Rank Badge</t>
  </si>
  <si>
    <t>Life Parent Pin</t>
  </si>
  <si>
    <t>Arrow of Light Parent Pin</t>
  </si>
  <si>
    <t>Eagle Rank Badge</t>
  </si>
  <si>
    <t>Arrow of Light Rank Badge</t>
  </si>
  <si>
    <t>Eagle Mom Pin</t>
  </si>
  <si>
    <t>Arrow of Light Medal Pin</t>
  </si>
  <si>
    <t>Eagle Dad Pin</t>
  </si>
  <si>
    <t>varies</t>
  </si>
  <si>
    <t>Pocket Certificate Cards</t>
  </si>
  <si>
    <t>Eagle Mentor Pin</t>
  </si>
  <si>
    <t>Rank or Adventure Sheets/8</t>
  </si>
  <si>
    <t>Pewter Eagle Kit</t>
  </si>
  <si>
    <t>Sterling Silver Eagle Kit</t>
  </si>
  <si>
    <t xml:space="preserve">Whittling Chip Patch </t>
  </si>
  <si>
    <t>Bronze Palm</t>
  </si>
  <si>
    <t xml:space="preserve">CyberChip Patch </t>
  </si>
  <si>
    <t>Gold Palm</t>
  </si>
  <si>
    <t>CS World Conservation</t>
  </si>
  <si>
    <t>Silver Palm</t>
  </si>
  <si>
    <t>CS Outdoor Activity Badge</t>
  </si>
  <si>
    <t>Totin' Chip Cert. Sheet/8</t>
  </si>
  <si>
    <t>CS Outdoor Activity - Pin</t>
  </si>
  <si>
    <t>Totin' Chip - emblem</t>
  </si>
  <si>
    <t>Outdoor Ethics Emblem</t>
  </si>
  <si>
    <t>BS World Cons. Patch</t>
  </si>
  <si>
    <t>Service Stars Backing</t>
  </si>
  <si>
    <t>Rank or MB Sheets/8</t>
  </si>
  <si>
    <t>Lion Slide</t>
  </si>
  <si>
    <t>Lion Neckerchief</t>
  </si>
  <si>
    <t>OTHER  ITEMS  NOT  LISTED ABOVE</t>
  </si>
  <si>
    <t xml:space="preserve">Lion Book Participant /Leader </t>
  </si>
  <si>
    <t>Lion Replacement Stickers</t>
  </si>
  <si>
    <t>Tiger Slide</t>
  </si>
  <si>
    <t>Tiger Neckerchief</t>
  </si>
  <si>
    <t>Tiger Handbook</t>
  </si>
  <si>
    <t>Wolf Slide</t>
  </si>
  <si>
    <t>Wolf Neckerchief</t>
  </si>
  <si>
    <t>Wolf Handbook</t>
  </si>
  <si>
    <t>Bear Slide</t>
  </si>
  <si>
    <t>Bear Neckerchief</t>
  </si>
  <si>
    <t>Bear Handbook</t>
  </si>
  <si>
    <t>Total Amount of Order</t>
  </si>
  <si>
    <t>$ ________________</t>
  </si>
  <si>
    <t>Webelos Slide</t>
  </si>
  <si>
    <t>Postage</t>
  </si>
  <si>
    <t>Webelos Neckerchief</t>
  </si>
  <si>
    <t>Webelos Colors</t>
  </si>
  <si>
    <t>Total Amount</t>
  </si>
  <si>
    <t>Webelos Handbook</t>
  </si>
  <si>
    <t>Shipped________________________________</t>
  </si>
  <si>
    <t>1/23 cds</t>
  </si>
  <si>
    <t>Belt Loop (Lion, Tiger, Wolf, Bear)</t>
  </si>
  <si>
    <t>Belt Loop (Webelos, Arrow of Light)</t>
  </si>
  <si>
    <t xml:space="preserve">Pack #________________________ </t>
  </si>
  <si>
    <t>Contact Name___________________________</t>
  </si>
  <si>
    <t>Address/City/ST/Zip_____________________________________________</t>
  </si>
  <si>
    <t>District ________________________</t>
  </si>
  <si>
    <t>Phone # _______________________________</t>
  </si>
  <si>
    <t>Lion $1.49</t>
  </si>
  <si>
    <t>WOLF $1.49</t>
  </si>
  <si>
    <t>BEAR $1.49</t>
  </si>
  <si>
    <t>WEBELOS $1.99</t>
  </si>
  <si>
    <t>ITEM</t>
  </si>
  <si>
    <t>ITEM #</t>
  </si>
  <si>
    <t>QTY</t>
  </si>
  <si>
    <t>Animal Kingdom</t>
  </si>
  <si>
    <t>Adventures in Coins</t>
  </si>
  <si>
    <r>
      <t xml:space="preserve">Baloo the Builder </t>
    </r>
    <r>
      <rPr>
        <sz val="7"/>
        <color theme="1"/>
        <rFont val="Arial"/>
        <family val="2"/>
      </rPr>
      <t>New SKU#</t>
    </r>
  </si>
  <si>
    <t>Cast Iron Chef</t>
  </si>
  <si>
    <t>Build It Up, Knock It Down</t>
  </si>
  <si>
    <t>Air of the Wolf</t>
  </si>
  <si>
    <t>Bear Claws</t>
  </si>
  <si>
    <t>Duty to God and You</t>
  </si>
  <si>
    <t>Fun on the Run</t>
  </si>
  <si>
    <t>Call of the Wild</t>
  </si>
  <si>
    <t>Bear Goes Fishing</t>
  </si>
  <si>
    <t>First Responder</t>
  </si>
  <si>
    <t>Gizmos and Gadgets</t>
  </si>
  <si>
    <t>Code of the Wolf</t>
  </si>
  <si>
    <t>Bear Necessities</t>
  </si>
  <si>
    <t>Stronger, Faster, Higher</t>
  </si>
  <si>
    <t>I'll Do It Myself</t>
  </si>
  <si>
    <t>Collections &amp; Hobbies</t>
  </si>
  <si>
    <t>Bear Picnic Basket</t>
  </si>
  <si>
    <t>Walkabout</t>
  </si>
  <si>
    <t>King of the Jungle</t>
  </si>
  <si>
    <r>
      <t xml:space="preserve">Council Fire </t>
    </r>
    <r>
      <rPr>
        <sz val="8"/>
        <color theme="1"/>
        <rFont val="Arial"/>
        <family val="2"/>
      </rPr>
      <t>Duty to Country</t>
    </r>
  </si>
  <si>
    <t>Beat of the Drum</t>
  </si>
  <si>
    <t>ARROW OF LIGHT $1.99</t>
  </si>
  <si>
    <t>Lion's Honor</t>
  </si>
  <si>
    <t>Cubs Who Care</t>
  </si>
  <si>
    <t>Critter Care</t>
  </si>
  <si>
    <t>Building a Better World</t>
  </si>
  <si>
    <t>Mountain Lion</t>
  </si>
  <si>
    <t>Digging in the Past</t>
  </si>
  <si>
    <t>Fellowship &amp; Duty to God</t>
  </si>
  <si>
    <t>Duty to God in Action</t>
  </si>
  <si>
    <t>On Your Mark</t>
  </si>
  <si>
    <t>Duty to God Footsteps</t>
  </si>
  <si>
    <t>Forensics</t>
  </si>
  <si>
    <t>Outdoor Adventurer</t>
  </si>
  <si>
    <t>Pick My Path</t>
  </si>
  <si>
    <t>Finding Your Way</t>
  </si>
  <si>
    <t>Fur, Feathers &amp; Ferns</t>
  </si>
  <si>
    <t>Scouting Adventure</t>
  </si>
  <si>
    <t>Ready, Set, Grow</t>
  </si>
  <si>
    <t>Germs Alive</t>
  </si>
  <si>
    <t>Grin &amp; Bear It</t>
  </si>
  <si>
    <t>WEBELOS/AOL $1.99</t>
  </si>
  <si>
    <t>Rumble in the Jungle</t>
  </si>
  <si>
    <t>Grow Something</t>
  </si>
  <si>
    <t>Make It Move</t>
  </si>
  <si>
    <t>Adventures in Science</t>
  </si>
  <si>
    <t>Hometown Hero</t>
  </si>
  <si>
    <t>Marble Madness</t>
  </si>
  <si>
    <t>Aquanaut</t>
  </si>
  <si>
    <t>TIGER $1.49</t>
  </si>
  <si>
    <t>Howling at the Moon</t>
  </si>
  <si>
    <r>
      <t xml:space="preserve">Paws for Action </t>
    </r>
    <r>
      <rPr>
        <sz val="6"/>
        <color theme="1"/>
        <rFont val="Arial"/>
        <family val="2"/>
      </rPr>
      <t>Dutry to Country</t>
    </r>
  </si>
  <si>
    <t>Art Explosion</t>
  </si>
  <si>
    <t>Motor Away</t>
  </si>
  <si>
    <t>Roaring Laughter</t>
  </si>
  <si>
    <t>Aware &amp; Care</t>
  </si>
  <si>
    <t>Curiosity,Intrigue,Magical</t>
  </si>
  <si>
    <t>Paws of Skill</t>
  </si>
  <si>
    <t>Robotics</t>
  </si>
  <si>
    <t>Build It</t>
  </si>
  <si>
    <t>Earning Your Stripes</t>
  </si>
  <si>
    <t>Paws on the Path</t>
  </si>
  <si>
    <t>Salmon Run</t>
  </si>
  <si>
    <t>Build My Own Hero</t>
  </si>
  <si>
    <t>Family Stories</t>
  </si>
  <si>
    <t>Running with the Pack</t>
  </si>
  <si>
    <t>Super Science</t>
  </si>
  <si>
    <t>Bulls Eye</t>
  </si>
  <si>
    <t>Floats &amp; Boats</t>
  </si>
  <si>
    <t>Spirit of the Water</t>
  </si>
  <si>
    <t>World of Sound</t>
  </si>
  <si>
    <t>Castaway</t>
  </si>
  <si>
    <t>Games Tiger Play</t>
  </si>
  <si>
    <t>Earth Rocks!</t>
  </si>
  <si>
    <t>Good Knights</t>
  </si>
  <si>
    <t>Emergency Prepardness Award Pin</t>
  </si>
  <si>
    <t>Engineer</t>
  </si>
  <si>
    <t>My Tiger Jungle</t>
  </si>
  <si>
    <t>Bronze</t>
  </si>
  <si>
    <t>National Summer Time Pack Award</t>
  </si>
  <si>
    <t>Fix It</t>
  </si>
  <si>
    <t>Rolling Tigers</t>
  </si>
  <si>
    <t xml:space="preserve">Silver </t>
  </si>
  <si>
    <t>Tiger</t>
  </si>
  <si>
    <t>Game Design</t>
  </si>
  <si>
    <t>Sky is the Limit</t>
  </si>
  <si>
    <t>Gold</t>
  </si>
  <si>
    <t>Wolf</t>
  </si>
  <si>
    <t>Into the Wild</t>
  </si>
  <si>
    <t>Stories in Shapes</t>
  </si>
  <si>
    <t>Blue - general</t>
  </si>
  <si>
    <t>Bear</t>
  </si>
  <si>
    <t>Into the Woods</t>
  </si>
  <si>
    <t>Team Tiger</t>
  </si>
  <si>
    <t>Webelos</t>
  </si>
  <si>
    <t>Looking Back, Forward</t>
  </si>
  <si>
    <t>Tiger Bites</t>
  </si>
  <si>
    <t>Tiger Shooting Sports Emb</t>
  </si>
  <si>
    <t>Maestro</t>
  </si>
  <si>
    <t>Tiger Circles: Duty to God</t>
  </si>
  <si>
    <t>Wolf Shooting Sports Emb,</t>
  </si>
  <si>
    <t>Denner Shoulder Cord</t>
  </si>
  <si>
    <t>Movie Making</t>
  </si>
  <si>
    <t>Tiger Tag</t>
  </si>
  <si>
    <t>Bear Shooting Sports Emb'</t>
  </si>
  <si>
    <t>Asst. Denner Shoulder Cord</t>
  </si>
  <si>
    <t>Project Family</t>
  </si>
  <si>
    <t>Tiger Tales</t>
  </si>
  <si>
    <t xml:space="preserve">Webelos Shooting Sports </t>
  </si>
  <si>
    <t>Denner Shoulder Tab</t>
  </si>
  <si>
    <t>Sports</t>
  </si>
  <si>
    <t>Tiger Theater</t>
  </si>
  <si>
    <t>Tiger-iffic</t>
  </si>
  <si>
    <t>CS Shooting Pin - Archery</t>
  </si>
  <si>
    <t>Den Chief Shoulder Cord</t>
  </si>
  <si>
    <t>Tigers in the Wild</t>
  </si>
  <si>
    <t>CS Shooting Pin - BB Gun</t>
  </si>
  <si>
    <t>Webelos Den Chief Cord</t>
  </si>
  <si>
    <t>Tigers: Safe &amp; Smart</t>
  </si>
  <si>
    <t>CS Shooting Pin -Sling Shot</t>
  </si>
  <si>
    <t>Den Chief Service Award</t>
  </si>
  <si>
    <t>1/23/19 cds</t>
  </si>
  <si>
    <t>JTE patches</t>
  </si>
  <si>
    <t>Den Chief shoulder cord</t>
  </si>
  <si>
    <t>Denner shoulder cord</t>
  </si>
  <si>
    <t>Den leader guides</t>
  </si>
  <si>
    <t>Cub Scout Leader book</t>
  </si>
  <si>
    <t>Chart for Den Advancement</t>
  </si>
  <si>
    <t>Cub Scout poster set</t>
  </si>
  <si>
    <t>Guide to Awards and Insignia</t>
  </si>
  <si>
    <t>Guide to Advancement</t>
  </si>
  <si>
    <t>Guide to Safe Scouting</t>
  </si>
  <si>
    <t>Pinwood Derby kits</t>
  </si>
  <si>
    <t>Space Derby kits</t>
  </si>
  <si>
    <t>Raingutter Regatta kits</t>
  </si>
  <si>
    <t>Trophies (7.99 to 9.99)</t>
  </si>
  <si>
    <t>Patches</t>
  </si>
  <si>
    <t>Medal (pin on chest)</t>
  </si>
  <si>
    <t>Medal (around neck)</t>
  </si>
  <si>
    <t>Resident Camp registration (earlybird)</t>
  </si>
  <si>
    <t>Day Camp registration (earlybird)</t>
  </si>
  <si>
    <t>You enter information in the cells highlighted in red</t>
  </si>
  <si>
    <t>Do not enter amounts here, use the other tabs to enter amounts (Detailed Expenses)</t>
  </si>
  <si>
    <t>Use the Fundraising Project Planner to budget, enter only the actual results here</t>
  </si>
  <si>
    <t>Online training is free</t>
  </si>
  <si>
    <t>Some "in person" trainings may have</t>
  </si>
  <si>
    <t>a fee</t>
  </si>
  <si>
    <t>Food</t>
  </si>
  <si>
    <t>Program supplies</t>
  </si>
  <si>
    <t>Beverages</t>
  </si>
  <si>
    <t>Serving supplies</t>
  </si>
  <si>
    <t>Decorations</t>
  </si>
  <si>
    <t>Catering</t>
  </si>
  <si>
    <t>Scout Night with the RedHawks</t>
  </si>
  <si>
    <t>Scout Night with the Fargo Force</t>
  </si>
  <si>
    <t>Ceremony equipment</t>
  </si>
  <si>
    <t>If you change the name of the category here, it will change in the budget and on the Actual Expense sheet</t>
  </si>
  <si>
    <t>Names of these catagories can be changed in the BUDGETED Expenses sheet</t>
  </si>
  <si>
    <r>
      <t xml:space="preserve">You will need to enter numbers </t>
    </r>
    <r>
      <rPr>
        <u/>
        <sz val="10"/>
        <rFont val="Arial"/>
        <family val="2"/>
      </rPr>
      <t>only</t>
    </r>
    <r>
      <rPr>
        <sz val="10"/>
        <rFont val="Arial"/>
        <family val="2"/>
      </rPr>
      <t xml:space="preserve"> in the boxes shaded in red</t>
    </r>
  </si>
  <si>
    <r>
      <t xml:space="preserve">When you change the name, unit #, date and # of Scouts </t>
    </r>
    <r>
      <rPr>
        <u/>
        <sz val="10"/>
        <rFont val="Arial"/>
        <family val="2"/>
      </rPr>
      <t>in the Budget</t>
    </r>
    <r>
      <rPr>
        <sz val="10"/>
        <rFont val="Arial"/>
        <family val="2"/>
      </rPr>
      <t>, it will change here also</t>
    </r>
  </si>
  <si>
    <t>If you change the name of the project here, it will change in the budget</t>
  </si>
  <si>
    <t>This category name should only be changed on the BUDGETED expenses sheet</t>
  </si>
  <si>
    <t>If you have added any lines to this section, make sure the total is including all lines</t>
  </si>
  <si>
    <t>Note that there are 6 different tabs in this work book (below), including 2 price lists from the Scout Shop</t>
  </si>
  <si>
    <t>The first 4 tabs are connected, so when you change something in one, it may change in another</t>
  </si>
  <si>
    <t>SCOUTS BSA</t>
  </si>
  <si>
    <t>Actual 
Amount</t>
  </si>
  <si>
    <t>Wood Badge</t>
  </si>
  <si>
    <t>Parents &amp; Siblings</t>
  </si>
  <si>
    <t>Other Expense Catagory 1</t>
  </si>
  <si>
    <t>New Youth Joining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</si>
</sst>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Arial"/>
    </font>
    <font>
      <sz val="10"/>
      <color theme="1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5" fillId="0" borderId="0"/>
  </cellStyleXfs>
  <cellXfs count="274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49" fontId="0" fillId="0" borderId="0" xfId="0" applyNumberFormat="1"/>
    <xf numFmtId="49" fontId="0" fillId="0" borderId="13" xfId="0" applyNumberFormat="1" applyBorder="1"/>
    <xf numFmtId="0" fontId="0" fillId="2" borderId="15" xfId="0" applyFill="1" applyBorder="1"/>
    <xf numFmtId="0" fontId="0" fillId="5" borderId="0" xfId="0" applyFill="1" applyAlignment="1">
      <alignment vertical="center"/>
    </xf>
    <xf numFmtId="44" fontId="0" fillId="5" borderId="9" xfId="2" applyFont="1" applyFill="1" applyBorder="1" applyAlignment="1">
      <alignment horizontal="center" vertical="center"/>
    </xf>
    <xf numFmtId="44" fontId="0" fillId="5" borderId="2" xfId="2" applyFont="1" applyFill="1" applyBorder="1" applyAlignment="1">
      <alignment vertical="center"/>
    </xf>
    <xf numFmtId="1" fontId="0" fillId="5" borderId="0" xfId="0" applyNumberFormat="1" applyFill="1" applyAlignment="1" applyProtection="1">
      <alignment horizontal="center" vertical="center"/>
      <protection locked="0"/>
    </xf>
    <xf numFmtId="49" fontId="0" fillId="5" borderId="0" xfId="0" applyNumberFormat="1" applyFill="1" applyAlignment="1">
      <alignment vertical="center"/>
    </xf>
    <xf numFmtId="14" fontId="1" fillId="5" borderId="0" xfId="0" applyNumberFormat="1" applyFont="1" applyFill="1" applyAlignment="1">
      <alignment horizontal="right" vertical="center"/>
    </xf>
    <xf numFmtId="14" fontId="1" fillId="5" borderId="0" xfId="0" applyNumberFormat="1" applyFont="1" applyFill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0" fillId="5" borderId="0" xfId="0" applyFill="1"/>
    <xf numFmtId="0" fontId="2" fillId="5" borderId="4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44" fontId="0" fillId="3" borderId="4" xfId="2" applyFont="1" applyFill="1" applyBorder="1" applyAlignment="1">
      <alignment horizontal="center" vertical="center"/>
    </xf>
    <xf numFmtId="49" fontId="0" fillId="5" borderId="13" xfId="0" applyNumberFormat="1" applyFill="1" applyBorder="1"/>
    <xf numFmtId="0" fontId="0" fillId="5" borderId="12" xfId="0" applyFill="1" applyBorder="1"/>
    <xf numFmtId="49" fontId="0" fillId="5" borderId="9" xfId="0" applyNumberForma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14" fontId="1" fillId="5" borderId="1" xfId="0" applyNumberFormat="1" applyFont="1" applyFill="1" applyBorder="1" applyAlignment="1">
      <alignment horizontal="right" vertical="center"/>
    </xf>
    <xf numFmtId="14" fontId="1" fillId="5" borderId="1" xfId="0" applyNumberFormat="1" applyFont="1" applyFill="1" applyBorder="1" applyAlignment="1">
      <alignment horizontal="center" vertical="center"/>
    </xf>
    <xf numFmtId="1" fontId="0" fillId="5" borderId="8" xfId="0" applyNumberFormat="1" applyFill="1" applyBorder="1" applyAlignment="1" applyProtection="1">
      <alignment horizontal="center" vertical="center"/>
      <protection locked="0"/>
    </xf>
    <xf numFmtId="0" fontId="0" fillId="5" borderId="13" xfId="0" applyFill="1" applyBorder="1"/>
    <xf numFmtId="0" fontId="0" fillId="0" borderId="13" xfId="0" applyBorder="1"/>
    <xf numFmtId="0" fontId="0" fillId="5" borderId="9" xfId="0" applyFill="1" applyBorder="1" applyAlignment="1">
      <alignment vertical="center"/>
    </xf>
    <xf numFmtId="44" fontId="0" fillId="3" borderId="1" xfId="2" applyFont="1" applyFill="1" applyBorder="1" applyAlignment="1">
      <alignment horizontal="center" vertical="center"/>
    </xf>
    <xf numFmtId="0" fontId="0" fillId="3" borderId="0" xfId="0" applyFill="1"/>
    <xf numFmtId="0" fontId="1" fillId="3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/>
    </xf>
    <xf numFmtId="44" fontId="0" fillId="3" borderId="5" xfId="2" applyFont="1" applyFill="1" applyBorder="1" applyAlignment="1">
      <alignment horizontal="center" vertical="center"/>
    </xf>
    <xf numFmtId="44" fontId="2" fillId="3" borderId="3" xfId="2" applyFont="1" applyFill="1" applyBorder="1" applyAlignment="1">
      <alignment vertical="center"/>
    </xf>
    <xf numFmtId="44" fontId="0" fillId="3" borderId="9" xfId="2" applyFont="1" applyFill="1" applyBorder="1" applyAlignment="1">
      <alignment horizontal="center" vertical="center"/>
    </xf>
    <xf numFmtId="44" fontId="4" fillId="3" borderId="4" xfId="2" applyFont="1" applyFill="1" applyBorder="1" applyAlignment="1" applyProtection="1">
      <alignment horizontal="right" vertical="center"/>
      <protection locked="0"/>
    </xf>
    <xf numFmtId="0" fontId="1" fillId="3" borderId="9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vertical="center"/>
    </xf>
    <xf numFmtId="0" fontId="0" fillId="3" borderId="11" xfId="0" applyFill="1" applyBorder="1" applyAlignment="1">
      <alignment horizontal="left"/>
    </xf>
    <xf numFmtId="0" fontId="0" fillId="3" borderId="16" xfId="0" applyFill="1" applyBorder="1"/>
    <xf numFmtId="0" fontId="0" fillId="3" borderId="10" xfId="0" applyFill="1" applyBorder="1" applyAlignment="1">
      <alignment vertical="center"/>
    </xf>
    <xf numFmtId="44" fontId="4" fillId="4" borderId="4" xfId="2" applyFont="1" applyFill="1" applyBorder="1" applyAlignment="1" applyProtection="1">
      <alignment horizontal="right" vertical="center"/>
      <protection locked="0"/>
    </xf>
    <xf numFmtId="44" fontId="2" fillId="5" borderId="2" xfId="2" applyFont="1" applyFill="1" applyBorder="1" applyAlignment="1">
      <alignment vertical="center"/>
    </xf>
    <xf numFmtId="0" fontId="2" fillId="5" borderId="0" xfId="0" applyFont="1" applyFill="1" applyAlignment="1">
      <alignment horizontal="left" vertical="center"/>
    </xf>
    <xf numFmtId="0" fontId="2" fillId="5" borderId="5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1" fontId="0" fillId="0" borderId="0" xfId="0" applyNumberFormat="1" applyAlignment="1">
      <alignment horizontal="center"/>
    </xf>
    <xf numFmtId="44" fontId="0" fillId="0" borderId="0" xfId="0" applyNumberFormat="1" applyAlignment="1">
      <alignment horizontal="right"/>
    </xf>
    <xf numFmtId="0" fontId="1" fillId="0" borderId="2" xfId="0" applyFont="1" applyBorder="1"/>
    <xf numFmtId="1" fontId="0" fillId="0" borderId="2" xfId="0" applyNumberFormat="1" applyBorder="1" applyAlignment="1">
      <alignment horizontal="center"/>
    </xf>
    <xf numFmtId="44" fontId="0" fillId="0" borderId="2" xfId="0" applyNumberFormat="1" applyBorder="1" applyAlignment="1">
      <alignment horizontal="right"/>
    </xf>
    <xf numFmtId="0" fontId="1" fillId="0" borderId="11" xfId="0" applyFont="1" applyBorder="1"/>
    <xf numFmtId="1" fontId="0" fillId="0" borderId="11" xfId="0" applyNumberFormat="1" applyBorder="1" applyAlignment="1">
      <alignment horizontal="center"/>
    </xf>
    <xf numFmtId="44" fontId="0" fillId="0" borderId="11" xfId="0" applyNumberFormat="1" applyBorder="1" applyAlignment="1">
      <alignment horizontal="right"/>
    </xf>
    <xf numFmtId="0" fontId="2" fillId="5" borderId="0" xfId="0" applyFont="1" applyFill="1" applyAlignment="1">
      <alignment vertical="center"/>
    </xf>
    <xf numFmtId="44" fontId="0" fillId="0" borderId="2" xfId="0" applyNumberFormat="1" applyBorder="1" applyAlignment="1">
      <alignment vertical="center"/>
    </xf>
    <xf numFmtId="44" fontId="0" fillId="0" borderId="4" xfId="2" applyFont="1" applyBorder="1" applyAlignment="1">
      <alignment horizontal="center" vertical="center"/>
    </xf>
    <xf numFmtId="44" fontId="0" fillId="0" borderId="5" xfId="2" applyFont="1" applyBorder="1" applyAlignment="1">
      <alignment horizontal="center" vertical="center"/>
    </xf>
    <xf numFmtId="44" fontId="0" fillId="0" borderId="2" xfId="2" applyFont="1" applyBorder="1" applyAlignment="1">
      <alignment vertical="center"/>
    </xf>
    <xf numFmtId="44" fontId="2" fillId="0" borderId="4" xfId="2" applyFont="1" applyBorder="1" applyAlignment="1">
      <alignment horizontal="right" vertical="center"/>
    </xf>
    <xf numFmtId="44" fontId="2" fillId="3" borderId="1" xfId="2" applyFont="1" applyFill="1" applyBorder="1" applyAlignment="1">
      <alignment horizontal="right" vertical="center"/>
    </xf>
    <xf numFmtId="44" fontId="2" fillId="0" borderId="2" xfId="2" applyFont="1" applyBorder="1" applyAlignment="1">
      <alignment vertical="center"/>
    </xf>
    <xf numFmtId="8" fontId="2" fillId="0" borderId="4" xfId="1" applyNumberFormat="1" applyFont="1" applyBorder="1" applyAlignment="1">
      <alignment horizontal="right" vertical="center"/>
    </xf>
    <xf numFmtId="8" fontId="2" fillId="3" borderId="5" xfId="1" applyNumberFormat="1" applyFont="1" applyFill="1" applyBorder="1" applyAlignment="1">
      <alignment horizontal="right" vertical="center"/>
    </xf>
    <xf numFmtId="8" fontId="2" fillId="0" borderId="2" xfId="2" applyNumberFormat="1" applyFont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0" fontId="1" fillId="5" borderId="0" xfId="0" applyFont="1" applyFill="1" applyAlignment="1" applyProtection="1">
      <alignment horizontal="center" vertical="center"/>
      <protection locked="0"/>
    </xf>
    <xf numFmtId="0" fontId="2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1" fontId="1" fillId="5" borderId="0" xfId="0" applyNumberFormat="1" applyFont="1" applyFill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44" fontId="2" fillId="0" borderId="3" xfId="0" applyNumberFormat="1" applyFont="1" applyBorder="1" applyAlignment="1">
      <alignment horizontal="right"/>
    </xf>
    <xf numFmtId="1" fontId="0" fillId="5" borderId="0" xfId="0" applyNumberFormat="1" applyFill="1" applyAlignment="1">
      <alignment horizontal="center"/>
    </xf>
    <xf numFmtId="44" fontId="0" fillId="5" borderId="0" xfId="0" applyNumberFormat="1" applyFill="1" applyAlignment="1">
      <alignment horizontal="right"/>
    </xf>
    <xf numFmtId="0" fontId="2" fillId="5" borderId="3" xfId="0" applyFont="1" applyFill="1" applyBorder="1" applyAlignment="1">
      <alignment horizontal="right"/>
    </xf>
    <xf numFmtId="44" fontId="2" fillId="5" borderId="3" xfId="0" applyNumberFormat="1" applyFont="1" applyFill="1" applyBorder="1" applyAlignment="1">
      <alignment horizontal="right"/>
    </xf>
    <xf numFmtId="0" fontId="2" fillId="5" borderId="10" xfId="0" applyFont="1" applyFill="1" applyBorder="1"/>
    <xf numFmtId="1" fontId="2" fillId="5" borderId="10" xfId="0" applyNumberFormat="1" applyFont="1" applyFill="1" applyBorder="1" applyAlignment="1">
      <alignment horizontal="center"/>
    </xf>
    <xf numFmtId="44" fontId="2" fillId="5" borderId="10" xfId="0" applyNumberFormat="1" applyFont="1" applyFill="1" applyBorder="1" applyAlignment="1">
      <alignment horizontal="center"/>
    </xf>
    <xf numFmtId="0" fontId="2" fillId="5" borderId="2" xfId="0" applyFont="1" applyFill="1" applyBorder="1"/>
    <xf numFmtId="1" fontId="2" fillId="5" borderId="2" xfId="0" applyNumberFormat="1" applyFont="1" applyFill="1" applyBorder="1" applyAlignment="1">
      <alignment horizontal="center"/>
    </xf>
    <xf numFmtId="44" fontId="2" fillId="5" borderId="2" xfId="0" applyNumberFormat="1" applyFont="1" applyFill="1" applyBorder="1" applyAlignment="1">
      <alignment horizontal="center"/>
    </xf>
    <xf numFmtId="44" fontId="0" fillId="5" borderId="4" xfId="2" applyFont="1" applyFill="1" applyBorder="1" applyAlignment="1">
      <alignment horizontal="center" vertical="center"/>
    </xf>
    <xf numFmtId="44" fontId="0" fillId="5" borderId="2" xfId="2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1" fillId="5" borderId="2" xfId="0" applyFont="1" applyFill="1" applyBorder="1" applyAlignment="1">
      <alignment horizontal="center" vertical="center"/>
    </xf>
    <xf numFmtId="44" fontId="0" fillId="5" borderId="2" xfId="0" applyNumberFormat="1" applyFill="1" applyBorder="1" applyAlignment="1">
      <alignment horizontal="center" vertical="center"/>
    </xf>
    <xf numFmtId="44" fontId="4" fillId="4" borderId="2" xfId="2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4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44" fontId="0" fillId="5" borderId="1" xfId="2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9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9" fontId="10" fillId="0" borderId="0" xfId="0" applyNumberFormat="1" applyFont="1" applyAlignment="1">
      <alignment horizontal="right" vertical="center"/>
    </xf>
    <xf numFmtId="44" fontId="10" fillId="0" borderId="0" xfId="0" applyNumberFormat="1" applyFont="1" applyAlignment="1">
      <alignment vertical="center"/>
    </xf>
    <xf numFmtId="0" fontId="12" fillId="0" borderId="11" xfId="4" applyFont="1" applyBorder="1" applyAlignment="1">
      <alignment horizontal="center"/>
    </xf>
    <xf numFmtId="0" fontId="1" fillId="0" borderId="0" xfId="4"/>
    <xf numFmtId="0" fontId="12" fillId="0" borderId="16" xfId="4" applyFont="1" applyBorder="1" applyAlignment="1">
      <alignment horizontal="center"/>
    </xf>
    <xf numFmtId="0" fontId="9" fillId="0" borderId="5" xfId="4" applyFont="1" applyBorder="1"/>
    <xf numFmtId="0" fontId="8" fillId="0" borderId="0" xfId="4" applyFont="1"/>
    <xf numFmtId="0" fontId="12" fillId="0" borderId="10" xfId="4" applyFont="1" applyBorder="1" applyAlignment="1">
      <alignment horizontal="center"/>
    </xf>
    <xf numFmtId="0" fontId="1" fillId="0" borderId="0" xfId="4" applyAlignment="1">
      <alignment vertical="center"/>
    </xf>
    <xf numFmtId="0" fontId="11" fillId="6" borderId="2" xfId="4" applyFont="1" applyFill="1" applyBorder="1" applyAlignment="1">
      <alignment horizontal="center" vertical="center"/>
    </xf>
    <xf numFmtId="0" fontId="13" fillId="6" borderId="2" xfId="4" applyFont="1" applyFill="1" applyBorder="1" applyAlignment="1">
      <alignment horizontal="center" vertical="center" textRotation="90"/>
    </xf>
    <xf numFmtId="0" fontId="11" fillId="6" borderId="2" xfId="4" applyFont="1" applyFill="1" applyBorder="1" applyAlignment="1">
      <alignment horizontal="center" vertical="center" wrapText="1"/>
    </xf>
    <xf numFmtId="0" fontId="1" fillId="0" borderId="2" xfId="4" applyBorder="1"/>
    <xf numFmtId="0" fontId="11" fillId="6" borderId="2" xfId="4" applyFont="1" applyFill="1" applyBorder="1" applyAlignment="1">
      <alignment horizontal="center"/>
    </xf>
    <xf numFmtId="0" fontId="11" fillId="6" borderId="4" xfId="4" applyFont="1" applyFill="1" applyBorder="1" applyAlignment="1">
      <alignment horizontal="left"/>
    </xf>
    <xf numFmtId="0" fontId="11" fillId="6" borderId="5" xfId="4" applyFont="1" applyFill="1" applyBorder="1" applyAlignment="1">
      <alignment horizontal="left"/>
    </xf>
    <xf numFmtId="0" fontId="11" fillId="6" borderId="3" xfId="4" applyFont="1" applyFill="1" applyBorder="1" applyAlignment="1">
      <alignment horizontal="left"/>
    </xf>
    <xf numFmtId="164" fontId="1" fillId="6" borderId="2" xfId="4" applyNumberFormat="1" applyFill="1" applyBorder="1" applyAlignment="1">
      <alignment horizontal="center"/>
    </xf>
    <xf numFmtId="0" fontId="11" fillId="0" borderId="2" xfId="4" applyFont="1" applyBorder="1" applyAlignment="1">
      <alignment horizontal="center"/>
    </xf>
    <xf numFmtId="0" fontId="11" fillId="0" borderId="4" xfId="4" applyFont="1" applyBorder="1" applyAlignment="1">
      <alignment horizontal="left"/>
    </xf>
    <xf numFmtId="0" fontId="11" fillId="0" borderId="3" xfId="4" applyFont="1" applyBorder="1" applyAlignment="1">
      <alignment horizontal="left"/>
    </xf>
    <xf numFmtId="0" fontId="11" fillId="0" borderId="2" xfId="4" applyFont="1" applyBorder="1" applyAlignment="1">
      <alignment horizontal="left"/>
    </xf>
    <xf numFmtId="164" fontId="1" fillId="0" borderId="2" xfId="4" applyNumberFormat="1" applyBorder="1" applyAlignment="1">
      <alignment horizontal="center" vertical="center"/>
    </xf>
    <xf numFmtId="164" fontId="1" fillId="0" borderId="2" xfId="4" applyNumberFormat="1" applyBorder="1" applyAlignment="1">
      <alignment horizontal="center"/>
    </xf>
    <xf numFmtId="164" fontId="1" fillId="6" borderId="16" xfId="4" applyNumberFormat="1" applyFill="1" applyBorder="1" applyAlignment="1">
      <alignment horizontal="center" vertical="center"/>
    </xf>
    <xf numFmtId="0" fontId="11" fillId="0" borderId="5" xfId="4" applyFont="1" applyBorder="1" applyAlignment="1">
      <alignment horizontal="left"/>
    </xf>
    <xf numFmtId="0" fontId="11" fillId="0" borderId="8" xfId="4" applyFont="1" applyBorder="1" applyAlignment="1">
      <alignment horizontal="left"/>
    </xf>
    <xf numFmtId="0" fontId="1" fillId="6" borderId="5" xfId="4" applyFill="1" applyBorder="1" applyAlignment="1">
      <alignment horizontal="left"/>
    </xf>
    <xf numFmtId="164" fontId="1" fillId="0" borderId="16" xfId="4" applyNumberFormat="1" applyBorder="1" applyAlignment="1">
      <alignment horizontal="center" vertical="center"/>
    </xf>
    <xf numFmtId="164" fontId="1" fillId="0" borderId="16" xfId="4" applyNumberFormat="1" applyBorder="1" applyAlignment="1">
      <alignment horizontal="center"/>
    </xf>
    <xf numFmtId="0" fontId="11" fillId="0" borderId="3" xfId="4" applyFont="1" applyBorder="1" applyAlignment="1">
      <alignment horizontal="center"/>
    </xf>
    <xf numFmtId="0" fontId="11" fillId="0" borderId="5" xfId="4" applyFont="1" applyBorder="1"/>
    <xf numFmtId="0" fontId="1" fillId="0" borderId="4" xfId="4" applyBorder="1"/>
    <xf numFmtId="164" fontId="1" fillId="0" borderId="5" xfId="4" applyNumberFormat="1" applyBorder="1" applyAlignment="1">
      <alignment horizontal="center"/>
    </xf>
    <xf numFmtId="164" fontId="1" fillId="0" borderId="1" xfId="4" applyNumberFormat="1" applyBorder="1" applyAlignment="1">
      <alignment horizontal="center"/>
    </xf>
    <xf numFmtId="0" fontId="1" fillId="0" borderId="2" xfId="4" applyBorder="1" applyAlignment="1">
      <alignment horizontal="center"/>
    </xf>
    <xf numFmtId="0" fontId="2" fillId="0" borderId="10" xfId="4" applyFont="1" applyBorder="1" applyAlignment="1">
      <alignment horizontal="center"/>
    </xf>
    <xf numFmtId="0" fontId="1" fillId="0" borderId="10" xfId="4" applyBorder="1"/>
    <xf numFmtId="0" fontId="1" fillId="0" borderId="5" xfId="4" applyBorder="1" applyAlignment="1">
      <alignment horizontal="left"/>
    </xf>
    <xf numFmtId="0" fontId="1" fillId="0" borderId="5" xfId="4" applyBorder="1"/>
    <xf numFmtId="0" fontId="1" fillId="0" borderId="3" xfId="4" applyBorder="1"/>
    <xf numFmtId="0" fontId="1" fillId="0" borderId="1" xfId="4" applyBorder="1"/>
    <xf numFmtId="0" fontId="1" fillId="0" borderId="8" xfId="4" applyBorder="1"/>
    <xf numFmtId="0" fontId="2" fillId="0" borderId="2" xfId="4" applyFont="1" applyBorder="1" applyAlignment="1">
      <alignment horizontal="center"/>
    </xf>
    <xf numFmtId="0" fontId="2" fillId="0" borderId="0" xfId="4" applyFont="1"/>
    <xf numFmtId="0" fontId="1" fillId="0" borderId="4" xfId="4" applyBorder="1" applyAlignment="1">
      <alignment horizontal="center"/>
    </xf>
    <xf numFmtId="0" fontId="2" fillId="0" borderId="0" xfId="4" applyFont="1" applyAlignment="1">
      <alignment horizontal="center"/>
    </xf>
    <xf numFmtId="0" fontId="1" fillId="0" borderId="0" xfId="4" applyAlignment="1">
      <alignment horizontal="right"/>
    </xf>
    <xf numFmtId="0" fontId="15" fillId="0" borderId="0" xfId="5"/>
    <xf numFmtId="0" fontId="6" fillId="0" borderId="0" xfId="5" applyFont="1" applyAlignment="1">
      <alignment horizontal="left"/>
    </xf>
    <xf numFmtId="0" fontId="6" fillId="0" borderId="0" xfId="5" applyFont="1" applyAlignment="1">
      <alignment horizontal="center"/>
    </xf>
    <xf numFmtId="0" fontId="6" fillId="0" borderId="0" xfId="5" applyFont="1"/>
    <xf numFmtId="0" fontId="15" fillId="0" borderId="0" xfId="5" applyAlignment="1">
      <alignment horizontal="center"/>
    </xf>
    <xf numFmtId="0" fontId="17" fillId="0" borderId="0" xfId="5" applyFont="1" applyAlignment="1">
      <alignment horizontal="center"/>
    </xf>
    <xf numFmtId="0" fontId="17" fillId="0" borderId="0" xfId="5" applyFont="1"/>
    <xf numFmtId="0" fontId="18" fillId="0" borderId="0" xfId="5" applyFont="1"/>
    <xf numFmtId="0" fontId="18" fillId="0" borderId="2" xfId="5" applyFont="1" applyBorder="1"/>
    <xf numFmtId="0" fontId="18" fillId="0" borderId="2" xfId="5" applyFont="1" applyBorder="1" applyAlignment="1">
      <alignment horizontal="center"/>
    </xf>
    <xf numFmtId="0" fontId="6" fillId="6" borderId="2" xfId="5" applyFont="1" applyFill="1" applyBorder="1"/>
    <xf numFmtId="0" fontId="6" fillId="6" borderId="2" xfId="5" applyFont="1" applyFill="1" applyBorder="1" applyAlignment="1">
      <alignment horizontal="center"/>
    </xf>
    <xf numFmtId="0" fontId="6" fillId="0" borderId="2" xfId="5" applyFont="1" applyBorder="1" applyAlignment="1">
      <alignment horizontal="center"/>
    </xf>
    <xf numFmtId="0" fontId="6" fillId="0" borderId="2" xfId="5" applyFont="1" applyBorder="1"/>
    <xf numFmtId="0" fontId="6" fillId="6" borderId="16" xfId="5" applyFont="1" applyFill="1" applyBorder="1"/>
    <xf numFmtId="0" fontId="6" fillId="6" borderId="0" xfId="5" applyFont="1" applyFill="1" applyAlignment="1">
      <alignment horizontal="center"/>
    </xf>
    <xf numFmtId="0" fontId="18" fillId="0" borderId="3" xfId="5" applyFont="1" applyBorder="1" applyAlignment="1">
      <alignment horizontal="center"/>
    </xf>
    <xf numFmtId="0" fontId="6" fillId="0" borderId="4" xfId="5" applyFont="1" applyBorder="1"/>
    <xf numFmtId="0" fontId="6" fillId="0" borderId="5" xfId="5" applyFont="1" applyBorder="1" applyAlignment="1">
      <alignment horizontal="center"/>
    </xf>
    <xf numFmtId="0" fontId="6" fillId="0" borderId="3" xfId="5" applyFont="1" applyBorder="1" applyAlignment="1">
      <alignment horizontal="center"/>
    </xf>
    <xf numFmtId="0" fontId="6" fillId="0" borderId="14" xfId="5" applyFont="1" applyBorder="1"/>
    <xf numFmtId="0" fontId="6" fillId="0" borderId="6" xfId="5" applyFont="1" applyBorder="1" applyAlignment="1">
      <alignment horizontal="center"/>
    </xf>
    <xf numFmtId="0" fontId="6" fillId="0" borderId="7" xfId="5" applyFont="1" applyBorder="1" applyAlignment="1">
      <alignment horizontal="center"/>
    </xf>
    <xf numFmtId="0" fontId="18" fillId="0" borderId="0" xfId="5" applyFont="1" applyAlignment="1">
      <alignment horizontal="center"/>
    </xf>
    <xf numFmtId="0" fontId="18" fillId="6" borderId="2" xfId="5" applyFont="1" applyFill="1" applyBorder="1"/>
    <xf numFmtId="0" fontId="18" fillId="6" borderId="2" xfId="5" applyFont="1" applyFill="1" applyBorder="1" applyAlignment="1">
      <alignment horizontal="center"/>
    </xf>
    <xf numFmtId="0" fontId="6" fillId="0" borderId="9" xfId="5" applyFont="1" applyBorder="1"/>
    <xf numFmtId="0" fontId="6" fillId="0" borderId="1" xfId="5" applyFont="1" applyBorder="1" applyAlignment="1">
      <alignment horizontal="center"/>
    </xf>
    <xf numFmtId="0" fontId="18" fillId="0" borderId="8" xfId="5" applyFont="1" applyBorder="1" applyAlignment="1">
      <alignment horizontal="center"/>
    </xf>
    <xf numFmtId="0" fontId="22" fillId="6" borderId="2" xfId="5" applyFont="1" applyFill="1" applyBorder="1"/>
    <xf numFmtId="0" fontId="6" fillId="0" borderId="0" xfId="5" applyFont="1" applyAlignment="1">
      <alignment horizontal="right"/>
    </xf>
    <xf numFmtId="0" fontId="1" fillId="5" borderId="0" xfId="0" applyFont="1" applyFill="1" applyAlignment="1">
      <alignment vertical="center"/>
    </xf>
    <xf numFmtId="0" fontId="1" fillId="5" borderId="0" xfId="0" applyFont="1" applyFill="1"/>
    <xf numFmtId="0" fontId="2" fillId="9" borderId="4" xfId="0" applyFont="1" applyFill="1" applyBorder="1" applyAlignment="1">
      <alignment vertical="center"/>
    </xf>
    <xf numFmtId="0" fontId="0" fillId="9" borderId="5" xfId="0" applyFill="1" applyBorder="1" applyAlignment="1">
      <alignment vertical="center"/>
    </xf>
    <xf numFmtId="0" fontId="1" fillId="9" borderId="5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left" vertical="center"/>
    </xf>
    <xf numFmtId="0" fontId="3" fillId="9" borderId="5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left" vertical="center"/>
    </xf>
    <xf numFmtId="0" fontId="1" fillId="9" borderId="2" xfId="0" applyFont="1" applyFill="1" applyBorder="1" applyAlignment="1">
      <alignment horizontal="center" vertical="center" wrapText="1"/>
    </xf>
    <xf numFmtId="49" fontId="0" fillId="5" borderId="0" xfId="0" applyNumberFormat="1" applyFill="1"/>
    <xf numFmtId="0" fontId="0" fillId="0" borderId="0" xfId="0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2" fillId="9" borderId="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0" fillId="9" borderId="5" xfId="0" applyFill="1" applyBorder="1"/>
    <xf numFmtId="0" fontId="0" fillId="9" borderId="3" xfId="0" applyFill="1" applyBorder="1"/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2" fillId="5" borderId="4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" fillId="5" borderId="0" xfId="0" applyFont="1" applyFill="1" applyAlignment="1">
      <alignment horizontal="right" vertical="center"/>
    </xf>
    <xf numFmtId="0" fontId="2" fillId="5" borderId="4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1" fillId="5" borderId="0" xfId="0" applyFont="1" applyFill="1" applyAlignment="1" applyProtection="1">
      <alignment horizontal="center" vertical="center"/>
      <protection locked="0"/>
    </xf>
    <xf numFmtId="0" fontId="1" fillId="5" borderId="0" xfId="0" applyFont="1" applyFill="1" applyAlignment="1">
      <alignment vertical="center"/>
    </xf>
    <xf numFmtId="49" fontId="1" fillId="5" borderId="0" xfId="0" applyNumberFormat="1" applyFont="1" applyFill="1" applyAlignment="1" applyProtection="1">
      <alignment horizontal="left" vertical="center" indent="1"/>
      <protection locked="0"/>
    </xf>
    <xf numFmtId="49" fontId="1" fillId="5" borderId="0" xfId="0" applyNumberFormat="1" applyFont="1" applyFill="1" applyAlignment="1">
      <alignment horizontal="left" vertical="center" indent="1"/>
    </xf>
    <xf numFmtId="0" fontId="2" fillId="5" borderId="14" xfId="0" applyFont="1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2" fillId="5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5" borderId="14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7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4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0" fillId="6" borderId="5" xfId="0" applyFill="1" applyBorder="1"/>
    <xf numFmtId="0" fontId="0" fillId="6" borderId="3" xfId="0" applyFill="1" applyBorder="1"/>
    <xf numFmtId="0" fontId="2" fillId="0" borderId="4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11" fillId="0" borderId="4" xfId="4" applyFont="1" applyBorder="1" applyAlignment="1">
      <alignment horizontal="left"/>
    </xf>
    <xf numFmtId="0" fontId="11" fillId="0" borderId="3" xfId="4" applyFont="1" applyBorder="1" applyAlignment="1">
      <alignment horizontal="left"/>
    </xf>
    <xf numFmtId="0" fontId="9" fillId="0" borderId="5" xfId="4" applyFont="1" applyBorder="1" applyAlignment="1">
      <alignment horizontal="left"/>
    </xf>
    <xf numFmtId="0" fontId="8" fillId="0" borderId="5" xfId="4" applyFont="1" applyBorder="1" applyAlignment="1">
      <alignment horizontal="left"/>
    </xf>
    <xf numFmtId="0" fontId="8" fillId="0" borderId="3" xfId="4" applyFont="1" applyBorder="1" applyAlignment="1">
      <alignment horizontal="left"/>
    </xf>
    <xf numFmtId="0" fontId="9" fillId="0" borderId="14" xfId="4" applyFont="1" applyBorder="1" applyAlignment="1">
      <alignment horizontal="left"/>
    </xf>
    <xf numFmtId="0" fontId="8" fillId="0" borderId="6" xfId="4" applyFont="1" applyBorder="1" applyAlignment="1">
      <alignment horizontal="left"/>
    </xf>
    <xf numFmtId="0" fontId="8" fillId="0" borderId="7" xfId="4" applyFont="1" applyBorder="1" applyAlignment="1">
      <alignment horizontal="left"/>
    </xf>
    <xf numFmtId="0" fontId="9" fillId="0" borderId="2" xfId="4" applyFont="1" applyBorder="1" applyAlignment="1">
      <alignment horizontal="left"/>
    </xf>
    <xf numFmtId="0" fontId="9" fillId="0" borderId="4" xfId="4" applyFont="1" applyBorder="1" applyAlignment="1">
      <alignment horizontal="left"/>
    </xf>
    <xf numFmtId="0" fontId="9" fillId="0" borderId="3" xfId="4" applyFont="1" applyBorder="1" applyAlignment="1">
      <alignment horizontal="left"/>
    </xf>
    <xf numFmtId="0" fontId="2" fillId="0" borderId="6" xfId="4" applyFont="1" applyBorder="1" applyAlignment="1">
      <alignment horizontal="center" vertical="center"/>
    </xf>
    <xf numFmtId="0" fontId="11" fillId="6" borderId="2" xfId="4" applyFont="1" applyFill="1" applyBorder="1" applyAlignment="1">
      <alignment horizontal="center" vertical="center"/>
    </xf>
    <xf numFmtId="0" fontId="2" fillId="0" borderId="4" xfId="4" applyFont="1" applyBorder="1" applyAlignment="1">
      <alignment horizontal="center"/>
    </xf>
    <xf numFmtId="0" fontId="2" fillId="0" borderId="5" xfId="4" applyFont="1" applyBorder="1" applyAlignment="1">
      <alignment horizontal="center"/>
    </xf>
    <xf numFmtId="0" fontId="2" fillId="0" borderId="3" xfId="4" applyFont="1" applyBorder="1" applyAlignment="1">
      <alignment horizontal="center"/>
    </xf>
    <xf numFmtId="0" fontId="11" fillId="0" borderId="2" xfId="4" applyFont="1" applyBorder="1" applyAlignment="1">
      <alignment horizontal="left"/>
    </xf>
    <xf numFmtId="0" fontId="11" fillId="6" borderId="2" xfId="4" applyFont="1" applyFill="1" applyBorder="1" applyAlignment="1">
      <alignment horizontal="left"/>
    </xf>
    <xf numFmtId="0" fontId="11" fillId="6" borderId="4" xfId="4" applyFont="1" applyFill="1" applyBorder="1" applyAlignment="1">
      <alignment horizontal="left"/>
    </xf>
    <xf numFmtId="0" fontId="11" fillId="0" borderId="5" xfId="4" applyFont="1" applyBorder="1" applyAlignment="1">
      <alignment horizontal="left"/>
    </xf>
    <xf numFmtId="0" fontId="1" fillId="6" borderId="4" xfId="4" applyFill="1" applyBorder="1" applyAlignment="1">
      <alignment horizontal="center"/>
    </xf>
    <xf numFmtId="0" fontId="1" fillId="6" borderId="5" xfId="4" applyFill="1" applyBorder="1" applyAlignment="1">
      <alignment horizontal="center"/>
    </xf>
    <xf numFmtId="0" fontId="1" fillId="6" borderId="3" xfId="4" applyFill="1" applyBorder="1" applyAlignment="1">
      <alignment horizontal="center"/>
    </xf>
    <xf numFmtId="0" fontId="2" fillId="0" borderId="0" xfId="4" applyFont="1" applyAlignment="1">
      <alignment horizontal="left"/>
    </xf>
    <xf numFmtId="0" fontId="16" fillId="8" borderId="4" xfId="5" applyFont="1" applyFill="1" applyBorder="1" applyAlignment="1">
      <alignment horizontal="center"/>
    </xf>
    <xf numFmtId="0" fontId="16" fillId="8" borderId="5" xfId="5" applyFont="1" applyFill="1" applyBorder="1" applyAlignment="1">
      <alignment horizontal="center"/>
    </xf>
    <xf numFmtId="0" fontId="16" fillId="8" borderId="3" xfId="5" applyFont="1" applyFill="1" applyBorder="1" applyAlignment="1">
      <alignment horizontal="center"/>
    </xf>
  </cellXfs>
  <cellStyles count="6">
    <cellStyle name="Comma" xfId="1" builtinId="3"/>
    <cellStyle name="Currency" xfId="2" builtinId="4"/>
    <cellStyle name="Currency 2" xfId="3" xr:uid="{8967C3A1-D45C-41C8-A421-8D61F0CB6BA4}"/>
    <cellStyle name="Normal" xfId="0" builtinId="0"/>
    <cellStyle name="Normal 2" xfId="4" xr:uid="{74021046-4CB8-41F7-BC1B-C76C79D24C5B}"/>
    <cellStyle name="Normal 3" xfId="5" xr:uid="{7231E070-E3F6-4933-8E3F-4AF13496DC47}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41</xdr:row>
      <xdr:rowOff>200025</xdr:rowOff>
    </xdr:from>
    <xdr:to>
      <xdr:col>9</xdr:col>
      <xdr:colOff>600075</xdr:colOff>
      <xdr:row>41</xdr:row>
      <xdr:rowOff>200025</xdr:rowOff>
    </xdr:to>
    <xdr:sp macro="" textlink="">
      <xdr:nvSpPr>
        <xdr:cNvPr id="1033" name="Line 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ShapeType="1"/>
        </xdr:cNvSpPr>
      </xdr:nvSpPr>
      <xdr:spPr bwMode="auto">
        <a:xfrm>
          <a:off x="5657850" y="4524375"/>
          <a:ext cx="1885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19051</xdr:colOff>
      <xdr:row>41</xdr:row>
      <xdr:rowOff>180974</xdr:rowOff>
    </xdr:from>
    <xdr:to>
      <xdr:col>4</xdr:col>
      <xdr:colOff>0</xdr:colOff>
      <xdr:row>41</xdr:row>
      <xdr:rowOff>190500</xdr:rowOff>
    </xdr:to>
    <xdr:sp macro="" textlink="">
      <xdr:nvSpPr>
        <xdr:cNvPr id="1034" name="Line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ShapeType="1"/>
        </xdr:cNvSpPr>
      </xdr:nvSpPr>
      <xdr:spPr bwMode="auto">
        <a:xfrm flipV="1">
          <a:off x="1666876" y="5143499"/>
          <a:ext cx="2571750" cy="952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9ED9E-700C-4ED0-B92A-DE37681EE3B6}">
  <sheetPr codeName="Sheet1"/>
  <dimension ref="A1:BV380"/>
  <sheetViews>
    <sheetView zoomScaleNormal="100" workbookViewId="0">
      <selection activeCell="C102" sqref="C102"/>
    </sheetView>
  </sheetViews>
  <sheetFormatPr defaultRowHeight="12.75" x14ac:dyDescent="0.2"/>
  <cols>
    <col min="1" max="1" width="32" customWidth="1"/>
    <col min="2" max="2" width="9.140625" style="47"/>
    <col min="3" max="4" width="10.42578125" style="48" bestFit="1" customWidth="1"/>
  </cols>
  <sheetData>
    <row r="1" spans="1:74" x14ac:dyDescent="0.2">
      <c r="A1" s="200" t="s">
        <v>21</v>
      </c>
      <c r="B1" s="201"/>
      <c r="C1" s="201"/>
      <c r="D1" s="201"/>
      <c r="E1" s="202"/>
      <c r="F1" s="202"/>
      <c r="G1" s="203"/>
      <c r="H1" s="14"/>
      <c r="I1" s="184" t="s">
        <v>353</v>
      </c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</row>
    <row r="2" spans="1:74" x14ac:dyDescent="0.2">
      <c r="A2" s="80" t="s">
        <v>33</v>
      </c>
      <c r="B2" s="81" t="s">
        <v>28</v>
      </c>
      <c r="C2" s="82" t="s">
        <v>29</v>
      </c>
      <c r="D2" s="82" t="s">
        <v>30</v>
      </c>
      <c r="E2" s="204" t="s">
        <v>44</v>
      </c>
      <c r="F2" s="205"/>
      <c r="G2" s="206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</row>
    <row r="3" spans="1:74" x14ac:dyDescent="0.2">
      <c r="A3" s="49" t="s">
        <v>76</v>
      </c>
      <c r="B3" s="50"/>
      <c r="C3" s="51">
        <v>2.29</v>
      </c>
      <c r="D3" s="51">
        <f>SUM(B3*C3)</f>
        <v>0</v>
      </c>
      <c r="E3" s="197"/>
      <c r="F3" s="198"/>
      <c r="G3" s="199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</row>
    <row r="4" spans="1:74" x14ac:dyDescent="0.2">
      <c r="A4" s="49" t="s">
        <v>77</v>
      </c>
      <c r="B4" s="50"/>
      <c r="C4" s="51">
        <v>2.29</v>
      </c>
      <c r="D4" s="51">
        <f t="shared" ref="D4:D6" si="0">SUM(B4*C4)</f>
        <v>0</v>
      </c>
      <c r="E4" s="197"/>
      <c r="F4" s="198"/>
      <c r="G4" s="199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</row>
    <row r="5" spans="1:74" x14ac:dyDescent="0.2">
      <c r="A5" s="49" t="s">
        <v>78</v>
      </c>
      <c r="B5" s="50"/>
      <c r="C5" s="51">
        <v>2.29</v>
      </c>
      <c r="D5" s="51">
        <f t="shared" si="0"/>
        <v>0</v>
      </c>
      <c r="E5" s="197"/>
      <c r="F5" s="198"/>
      <c r="G5" s="199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</row>
    <row r="6" spans="1:74" x14ac:dyDescent="0.2">
      <c r="A6" s="49" t="s">
        <v>79</v>
      </c>
      <c r="B6" s="50"/>
      <c r="C6" s="51">
        <v>2.29</v>
      </c>
      <c r="D6" s="51">
        <f t="shared" si="0"/>
        <v>0</v>
      </c>
      <c r="E6" s="197"/>
      <c r="F6" s="198"/>
      <c r="G6" s="199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</row>
    <row r="7" spans="1:74" x14ac:dyDescent="0.2">
      <c r="A7" s="49" t="s">
        <v>80</v>
      </c>
      <c r="B7" s="50"/>
      <c r="C7" s="51">
        <v>2.29</v>
      </c>
      <c r="D7" s="51">
        <f>SUM(B7*C7)</f>
        <v>0</v>
      </c>
      <c r="E7" s="197"/>
      <c r="F7" s="198"/>
      <c r="G7" s="199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</row>
    <row r="8" spans="1:74" x14ac:dyDescent="0.2">
      <c r="A8" s="49" t="s">
        <v>81</v>
      </c>
      <c r="B8" s="50"/>
      <c r="C8" s="51">
        <v>2.29</v>
      </c>
      <c r="D8" s="51">
        <f t="shared" ref="D8:D12" si="1">SUM(B8*C8)</f>
        <v>0</v>
      </c>
      <c r="E8" s="197"/>
      <c r="F8" s="198"/>
      <c r="G8" s="199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x14ac:dyDescent="0.2">
      <c r="A9" s="49" t="s">
        <v>82</v>
      </c>
      <c r="B9" s="50"/>
      <c r="C9" s="51">
        <v>2.29</v>
      </c>
      <c r="D9" s="51">
        <f t="shared" si="1"/>
        <v>0</v>
      </c>
      <c r="E9" s="197"/>
      <c r="F9" s="198"/>
      <c r="G9" s="199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x14ac:dyDescent="0.2">
      <c r="A10" s="49" t="s">
        <v>83</v>
      </c>
      <c r="B10" s="50"/>
      <c r="C10" s="51">
        <v>3.69</v>
      </c>
      <c r="D10" s="51">
        <f t="shared" ref="D10:D11" si="2">SUM(B10*C10)</f>
        <v>0</v>
      </c>
      <c r="E10" s="197"/>
      <c r="F10" s="198"/>
      <c r="G10" s="199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x14ac:dyDescent="0.2">
      <c r="A11" s="49" t="s">
        <v>84</v>
      </c>
      <c r="B11" s="50"/>
      <c r="C11" s="51">
        <v>0.19</v>
      </c>
      <c r="D11" s="51">
        <f t="shared" si="2"/>
        <v>0</v>
      </c>
      <c r="E11" s="197"/>
      <c r="F11" s="198"/>
      <c r="G11" s="199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x14ac:dyDescent="0.2">
      <c r="A12" s="52" t="s">
        <v>181</v>
      </c>
      <c r="B12" s="53"/>
      <c r="C12" s="54">
        <v>1.49</v>
      </c>
      <c r="D12" s="51">
        <f t="shared" si="1"/>
        <v>0</v>
      </c>
      <c r="E12" s="197"/>
      <c r="F12" s="198"/>
      <c r="G12" s="199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x14ac:dyDescent="0.2">
      <c r="A13" s="52" t="s">
        <v>182</v>
      </c>
      <c r="B13" s="53"/>
      <c r="C13" s="54">
        <v>1.99</v>
      </c>
      <c r="D13" s="51">
        <f t="shared" ref="D13" si="3">SUM(B13*C13)</f>
        <v>0</v>
      </c>
      <c r="E13" s="197"/>
      <c r="F13" s="198"/>
      <c r="G13" s="199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x14ac:dyDescent="0.2">
      <c r="A14" s="207" t="str">
        <f>A1</f>
        <v>Advancements</v>
      </c>
      <c r="B14" s="208"/>
      <c r="C14" s="78" t="s">
        <v>34</v>
      </c>
      <c r="D14" s="79">
        <f>SUM(D3:D13)</f>
        <v>0</v>
      </c>
      <c r="E14" s="14"/>
      <c r="F14" s="14"/>
      <c r="G14" s="14"/>
      <c r="H14" s="14"/>
      <c r="I14" s="184" t="s">
        <v>359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5.0999999999999996" customHeight="1" x14ac:dyDescent="0.2"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x14ac:dyDescent="0.2">
      <c r="A16" s="200" t="s">
        <v>22</v>
      </c>
      <c r="B16" s="201"/>
      <c r="C16" s="201"/>
      <c r="D16" s="201"/>
      <c r="E16" s="202"/>
      <c r="F16" s="202"/>
      <c r="G16" s="203"/>
      <c r="H16" s="14"/>
      <c r="I16" s="184" t="s">
        <v>353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x14ac:dyDescent="0.2">
      <c r="A17" s="83" t="s">
        <v>33</v>
      </c>
      <c r="B17" s="84" t="s">
        <v>28</v>
      </c>
      <c r="C17" s="85" t="s">
        <v>29</v>
      </c>
      <c r="D17" s="85" t="s">
        <v>30</v>
      </c>
      <c r="E17" s="204" t="s">
        <v>44</v>
      </c>
      <c r="F17" s="205"/>
      <c r="G17" s="206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x14ac:dyDescent="0.2">
      <c r="A18" s="49" t="s">
        <v>86</v>
      </c>
      <c r="B18" s="50"/>
      <c r="C18" s="51">
        <v>1.49</v>
      </c>
      <c r="D18" s="51">
        <f>SUM(B18*C18)</f>
        <v>0</v>
      </c>
      <c r="E18" s="197"/>
      <c r="F18" s="198"/>
      <c r="G18" s="199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x14ac:dyDescent="0.2">
      <c r="A19" s="49" t="s">
        <v>85</v>
      </c>
      <c r="B19" s="50"/>
      <c r="C19" s="51">
        <v>2.4900000000000002</v>
      </c>
      <c r="D19" s="51">
        <f t="shared" ref="D19:D21" si="4">SUM(B19*C19)</f>
        <v>0</v>
      </c>
      <c r="E19" s="197"/>
      <c r="F19" s="198"/>
      <c r="G19" s="199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x14ac:dyDescent="0.2">
      <c r="A20" s="49" t="s">
        <v>87</v>
      </c>
      <c r="B20" s="50"/>
      <c r="C20" s="51">
        <v>8.99</v>
      </c>
      <c r="D20" s="51">
        <f t="shared" si="4"/>
        <v>0</v>
      </c>
      <c r="E20" s="197"/>
      <c r="F20" s="198"/>
      <c r="G20" s="199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x14ac:dyDescent="0.2">
      <c r="A21" s="49" t="s">
        <v>88</v>
      </c>
      <c r="B21" s="50"/>
      <c r="C21" s="51">
        <v>5.99</v>
      </c>
      <c r="D21" s="51">
        <f t="shared" si="4"/>
        <v>0</v>
      </c>
      <c r="E21" s="197"/>
      <c r="F21" s="198"/>
      <c r="G21" s="199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x14ac:dyDescent="0.2">
      <c r="A22" s="49" t="s">
        <v>89</v>
      </c>
      <c r="B22" s="50"/>
      <c r="C22" s="51">
        <v>16.989999999999998</v>
      </c>
      <c r="D22" s="51">
        <f>SUM(B22*C22)</f>
        <v>0</v>
      </c>
      <c r="E22" s="197"/>
      <c r="F22" s="198"/>
      <c r="G22" s="199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x14ac:dyDescent="0.2">
      <c r="A23" s="49" t="s">
        <v>319</v>
      </c>
      <c r="B23" s="50"/>
      <c r="C23" s="51">
        <v>1.99</v>
      </c>
      <c r="D23" s="51">
        <f t="shared" ref="D23:D27" si="5">SUM(B23*C23)</f>
        <v>0</v>
      </c>
      <c r="E23" s="197"/>
      <c r="F23" s="198"/>
      <c r="G23" s="199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x14ac:dyDescent="0.2">
      <c r="A24" s="49" t="s">
        <v>320</v>
      </c>
      <c r="B24" s="50"/>
      <c r="C24" s="51">
        <v>3.99</v>
      </c>
      <c r="D24" s="51">
        <f t="shared" si="5"/>
        <v>0</v>
      </c>
      <c r="E24" s="197"/>
      <c r="F24" s="198"/>
      <c r="G24" s="199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x14ac:dyDescent="0.2">
      <c r="A25" s="49" t="s">
        <v>321</v>
      </c>
      <c r="B25" s="50"/>
      <c r="C25" s="51">
        <v>3.99</v>
      </c>
      <c r="D25" s="51">
        <f t="shared" si="5"/>
        <v>0</v>
      </c>
      <c r="E25" s="197"/>
      <c r="F25" s="198"/>
      <c r="G25" s="199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x14ac:dyDescent="0.2">
      <c r="A26" s="49"/>
      <c r="B26" s="50"/>
      <c r="C26" s="51"/>
      <c r="D26" s="51">
        <f t="shared" si="5"/>
        <v>0</v>
      </c>
      <c r="E26" s="197"/>
      <c r="F26" s="198"/>
      <c r="G26" s="199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4" x14ac:dyDescent="0.2">
      <c r="A27" s="52"/>
      <c r="B27" s="53"/>
      <c r="C27" s="54"/>
      <c r="D27" s="51">
        <f t="shared" si="5"/>
        <v>0</v>
      </c>
      <c r="E27" s="197"/>
      <c r="F27" s="198"/>
      <c r="G27" s="199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1:74" x14ac:dyDescent="0.2">
      <c r="A28" s="207" t="str">
        <f>A16</f>
        <v>Recognition</v>
      </c>
      <c r="B28" s="208"/>
      <c r="C28" s="78" t="s">
        <v>34</v>
      </c>
      <c r="D28" s="79">
        <f>SUM(D18:D27)</f>
        <v>0</v>
      </c>
      <c r="E28" s="14"/>
      <c r="F28" s="14"/>
      <c r="G28" s="14"/>
      <c r="H28" s="14"/>
      <c r="I28" s="184" t="s">
        <v>359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1:74" ht="5.0999999999999996" customHeight="1" x14ac:dyDescent="0.2"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</row>
    <row r="30" spans="1:74" x14ac:dyDescent="0.2">
      <c r="A30" s="200" t="s">
        <v>23</v>
      </c>
      <c r="B30" s="201"/>
      <c r="C30" s="201"/>
      <c r="D30" s="201"/>
      <c r="E30" s="202"/>
      <c r="F30" s="202"/>
      <c r="G30" s="203"/>
      <c r="H30" s="14"/>
      <c r="I30" s="184" t="s">
        <v>353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</row>
    <row r="31" spans="1:74" x14ac:dyDescent="0.2">
      <c r="A31" s="83" t="s">
        <v>33</v>
      </c>
      <c r="B31" s="84" t="s">
        <v>28</v>
      </c>
      <c r="C31" s="85" t="s">
        <v>29</v>
      </c>
      <c r="D31" s="85" t="s">
        <v>30</v>
      </c>
      <c r="E31" s="204" t="s">
        <v>44</v>
      </c>
      <c r="F31" s="205"/>
      <c r="G31" s="206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</row>
    <row r="32" spans="1:74" x14ac:dyDescent="0.2">
      <c r="A32" s="49" t="s">
        <v>341</v>
      </c>
      <c r="B32" s="50"/>
      <c r="C32" s="51"/>
      <c r="D32" s="51">
        <f>SUM(B32*C32)</f>
        <v>0</v>
      </c>
      <c r="E32" s="197"/>
      <c r="F32" s="198"/>
      <c r="G32" s="199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</row>
    <row r="33" spans="1:74" x14ac:dyDescent="0.2">
      <c r="A33" s="49" t="s">
        <v>342</v>
      </c>
      <c r="B33" s="50"/>
      <c r="C33" s="51"/>
      <c r="D33" s="51">
        <f t="shared" ref="D33:D35" si="6">SUM(B33*C33)</f>
        <v>0</v>
      </c>
      <c r="E33" s="197"/>
      <c r="F33" s="198"/>
      <c r="G33" s="199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</row>
    <row r="34" spans="1:74" x14ac:dyDescent="0.2">
      <c r="A34" s="49" t="s">
        <v>343</v>
      </c>
      <c r="B34" s="50"/>
      <c r="C34" s="51"/>
      <c r="D34" s="51">
        <f t="shared" si="6"/>
        <v>0</v>
      </c>
      <c r="E34" s="197"/>
      <c r="F34" s="198"/>
      <c r="G34" s="199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</row>
    <row r="35" spans="1:74" x14ac:dyDescent="0.2">
      <c r="A35" s="49"/>
      <c r="B35" s="50"/>
      <c r="C35" s="51"/>
      <c r="D35" s="51">
        <f t="shared" si="6"/>
        <v>0</v>
      </c>
      <c r="E35" s="197"/>
      <c r="F35" s="198"/>
      <c r="G35" s="199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</row>
    <row r="36" spans="1:74" x14ac:dyDescent="0.2">
      <c r="A36" s="49" t="s">
        <v>364</v>
      </c>
      <c r="B36" s="50"/>
      <c r="C36" s="51">
        <v>350</v>
      </c>
      <c r="D36" s="51">
        <f>SUM(B36*C36)</f>
        <v>0</v>
      </c>
      <c r="E36" s="197"/>
      <c r="F36" s="198"/>
      <c r="G36" s="199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</row>
    <row r="37" spans="1:74" x14ac:dyDescent="0.2">
      <c r="A37" s="49"/>
      <c r="B37" s="50"/>
      <c r="C37" s="51"/>
      <c r="D37" s="51">
        <f t="shared" ref="D37:D41" si="7">SUM(B37*C37)</f>
        <v>0</v>
      </c>
      <c r="E37" s="197"/>
      <c r="F37" s="198"/>
      <c r="G37" s="199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</row>
    <row r="38" spans="1:74" x14ac:dyDescent="0.2">
      <c r="A38" s="49"/>
      <c r="B38" s="50"/>
      <c r="C38" s="51"/>
      <c r="D38" s="51">
        <f t="shared" si="7"/>
        <v>0</v>
      </c>
      <c r="E38" s="197"/>
      <c r="F38" s="198"/>
      <c r="G38" s="199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</row>
    <row r="39" spans="1:74" x14ac:dyDescent="0.2">
      <c r="A39" s="49"/>
      <c r="B39" s="50"/>
      <c r="C39" s="51"/>
      <c r="D39" s="51">
        <f t="shared" si="7"/>
        <v>0</v>
      </c>
      <c r="E39" s="197"/>
      <c r="F39" s="198"/>
      <c r="G39" s="199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</row>
    <row r="40" spans="1:74" x14ac:dyDescent="0.2">
      <c r="A40" s="49"/>
      <c r="B40" s="50"/>
      <c r="C40" s="51"/>
      <c r="D40" s="51">
        <f t="shared" si="7"/>
        <v>0</v>
      </c>
      <c r="E40" s="197"/>
      <c r="F40" s="198"/>
      <c r="G40" s="199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</row>
    <row r="41" spans="1:74" x14ac:dyDescent="0.2">
      <c r="A41" s="52"/>
      <c r="B41" s="53"/>
      <c r="C41" s="54"/>
      <c r="D41" s="51">
        <f t="shared" si="7"/>
        <v>0</v>
      </c>
      <c r="E41" s="197"/>
      <c r="F41" s="198"/>
      <c r="G41" s="199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</row>
    <row r="42" spans="1:74" x14ac:dyDescent="0.2">
      <c r="A42" s="207" t="str">
        <f>A30</f>
        <v>Leader Training</v>
      </c>
      <c r="B42" s="208"/>
      <c r="C42" s="78" t="s">
        <v>34</v>
      </c>
      <c r="D42" s="79">
        <f>SUM(D32:D41)</f>
        <v>0</v>
      </c>
      <c r="E42" s="14"/>
      <c r="F42" s="14"/>
      <c r="G42" s="14"/>
      <c r="H42" s="14"/>
      <c r="I42" s="184" t="s">
        <v>359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</row>
    <row r="43" spans="1:74" ht="5.0999999999999996" customHeight="1" x14ac:dyDescent="0.2"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</row>
    <row r="44" spans="1:74" x14ac:dyDescent="0.2">
      <c r="A44" s="200" t="s">
        <v>24</v>
      </c>
      <c r="B44" s="201"/>
      <c r="C44" s="201"/>
      <c r="D44" s="201"/>
      <c r="E44" s="202"/>
      <c r="F44" s="202"/>
      <c r="G44" s="203"/>
      <c r="H44" s="14"/>
      <c r="I44" s="184" t="s">
        <v>353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</row>
    <row r="45" spans="1:74" x14ac:dyDescent="0.2">
      <c r="A45" s="83" t="s">
        <v>33</v>
      </c>
      <c r="B45" s="84" t="s">
        <v>28</v>
      </c>
      <c r="C45" s="85" t="s">
        <v>29</v>
      </c>
      <c r="D45" s="85" t="s">
        <v>30</v>
      </c>
      <c r="E45" s="204" t="s">
        <v>44</v>
      </c>
      <c r="F45" s="205"/>
      <c r="G45" s="206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</row>
    <row r="46" spans="1:74" x14ac:dyDescent="0.2">
      <c r="A46" s="49" t="s">
        <v>322</v>
      </c>
      <c r="B46" s="50"/>
      <c r="C46" s="51">
        <v>8.99</v>
      </c>
      <c r="D46" s="51">
        <f>SUM(B46*C46)</f>
        <v>0</v>
      </c>
      <c r="E46" s="197"/>
      <c r="F46" s="198"/>
      <c r="G46" s="199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</row>
    <row r="47" spans="1:74" x14ac:dyDescent="0.2">
      <c r="A47" s="49" t="s">
        <v>323</v>
      </c>
      <c r="B47" s="50"/>
      <c r="C47" s="51">
        <v>9.99</v>
      </c>
      <c r="D47" s="51">
        <f t="shared" ref="D47:D49" si="8">SUM(B47*C47)</f>
        <v>0</v>
      </c>
      <c r="E47" s="197"/>
      <c r="F47" s="198"/>
      <c r="G47" s="199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</row>
    <row r="48" spans="1:74" x14ac:dyDescent="0.2">
      <c r="A48" s="49" t="s">
        <v>324</v>
      </c>
      <c r="B48" s="50"/>
      <c r="C48" s="51">
        <v>2.4900000000000002</v>
      </c>
      <c r="D48" s="51">
        <f t="shared" si="8"/>
        <v>0</v>
      </c>
      <c r="E48" s="197"/>
      <c r="F48" s="198"/>
      <c r="G48" s="199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</row>
    <row r="49" spans="1:74" x14ac:dyDescent="0.2">
      <c r="A49" s="49" t="s">
        <v>325</v>
      </c>
      <c r="B49" s="50"/>
      <c r="C49" s="51">
        <v>8.99</v>
      </c>
      <c r="D49" s="51">
        <f t="shared" si="8"/>
        <v>0</v>
      </c>
      <c r="E49" s="197"/>
      <c r="F49" s="198"/>
      <c r="G49" s="199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</row>
    <row r="50" spans="1:74" x14ac:dyDescent="0.2">
      <c r="A50" s="49" t="s">
        <v>326</v>
      </c>
      <c r="B50" s="50"/>
      <c r="C50" s="51">
        <v>6.99</v>
      </c>
      <c r="D50" s="51">
        <f>SUM(B50*C50)</f>
        <v>0</v>
      </c>
      <c r="E50" s="197"/>
      <c r="F50" s="198"/>
      <c r="G50" s="199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</row>
    <row r="51" spans="1:74" x14ac:dyDescent="0.2">
      <c r="A51" s="49" t="s">
        <v>327</v>
      </c>
      <c r="B51" s="50"/>
      <c r="C51" s="51">
        <v>11.99</v>
      </c>
      <c r="D51" s="51">
        <f t="shared" ref="D51:D55" si="9">SUM(B51*C51)</f>
        <v>0</v>
      </c>
      <c r="E51" s="197"/>
      <c r="F51" s="198"/>
      <c r="G51" s="199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</row>
    <row r="52" spans="1:74" x14ac:dyDescent="0.2">
      <c r="A52" s="49" t="s">
        <v>328</v>
      </c>
      <c r="B52" s="50"/>
      <c r="C52" s="51">
        <v>5.99</v>
      </c>
      <c r="D52" s="51">
        <f t="shared" si="9"/>
        <v>0</v>
      </c>
      <c r="E52" s="197"/>
      <c r="F52" s="198"/>
      <c r="G52" s="199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</row>
    <row r="53" spans="1:74" x14ac:dyDescent="0.2">
      <c r="A53" s="49"/>
      <c r="B53" s="50"/>
      <c r="C53" s="51"/>
      <c r="D53" s="51">
        <f t="shared" si="9"/>
        <v>0</v>
      </c>
      <c r="E53" s="197"/>
      <c r="F53" s="198"/>
      <c r="G53" s="199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</row>
    <row r="54" spans="1:74" x14ac:dyDescent="0.2">
      <c r="A54" s="49"/>
      <c r="B54" s="50"/>
      <c r="C54" s="51"/>
      <c r="D54" s="51">
        <f t="shared" si="9"/>
        <v>0</v>
      </c>
      <c r="E54" s="197"/>
      <c r="F54" s="198"/>
      <c r="G54" s="199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</row>
    <row r="55" spans="1:74" x14ac:dyDescent="0.2">
      <c r="A55" s="52"/>
      <c r="B55" s="53"/>
      <c r="C55" s="54"/>
      <c r="D55" s="51">
        <f t="shared" si="9"/>
        <v>0</v>
      </c>
      <c r="E55" s="197"/>
      <c r="F55" s="198"/>
      <c r="G55" s="199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</row>
    <row r="56" spans="1:74" x14ac:dyDescent="0.2">
      <c r="A56" s="207" t="str">
        <f>A44</f>
        <v>Leader Books</v>
      </c>
      <c r="B56" s="208"/>
      <c r="C56" s="78" t="s">
        <v>34</v>
      </c>
      <c r="D56" s="79">
        <f>SUM(D46:D55)</f>
        <v>0</v>
      </c>
      <c r="E56" s="14"/>
      <c r="F56" s="14"/>
      <c r="G56" s="14"/>
      <c r="H56" s="14"/>
      <c r="I56" s="184" t="s">
        <v>359</v>
      </c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</row>
    <row r="57" spans="1:74" ht="5.0999999999999996" customHeight="1" x14ac:dyDescent="0.2"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</row>
    <row r="58" spans="1:74" x14ac:dyDescent="0.2">
      <c r="A58" s="200" t="s">
        <v>45</v>
      </c>
      <c r="B58" s="201"/>
      <c r="C58" s="201"/>
      <c r="D58" s="201"/>
      <c r="E58" s="202"/>
      <c r="F58" s="202"/>
      <c r="G58" s="203"/>
      <c r="H58" s="14"/>
      <c r="I58" s="184" t="s">
        <v>353</v>
      </c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</row>
    <row r="59" spans="1:74" x14ac:dyDescent="0.2">
      <c r="A59" s="83" t="s">
        <v>33</v>
      </c>
      <c r="B59" s="84" t="s">
        <v>28</v>
      </c>
      <c r="C59" s="85" t="s">
        <v>29</v>
      </c>
      <c r="D59" s="85" t="s">
        <v>30</v>
      </c>
      <c r="E59" s="204" t="s">
        <v>44</v>
      </c>
      <c r="F59" s="205"/>
      <c r="G59" s="206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</row>
    <row r="60" spans="1:74" x14ac:dyDescent="0.2">
      <c r="A60" s="49" t="s">
        <v>344</v>
      </c>
      <c r="B60" s="50"/>
      <c r="C60" s="51">
        <v>30</v>
      </c>
      <c r="D60" s="51">
        <f>SUM(B60*C60)</f>
        <v>0</v>
      </c>
      <c r="E60" s="197"/>
      <c r="F60" s="198"/>
      <c r="G60" s="199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</row>
    <row r="61" spans="1:74" x14ac:dyDescent="0.2">
      <c r="A61" s="49" t="s">
        <v>346</v>
      </c>
      <c r="B61" s="50"/>
      <c r="C61" s="51">
        <v>10</v>
      </c>
      <c r="D61" s="51">
        <f t="shared" ref="D61:D63" si="10">SUM(B61*C61)</f>
        <v>0</v>
      </c>
      <c r="E61" s="197"/>
      <c r="F61" s="198"/>
      <c r="G61" s="199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</row>
    <row r="62" spans="1:74" x14ac:dyDescent="0.2">
      <c r="A62" s="49" t="s">
        <v>347</v>
      </c>
      <c r="B62" s="50"/>
      <c r="C62" s="51"/>
      <c r="D62" s="51">
        <f t="shared" si="10"/>
        <v>0</v>
      </c>
      <c r="E62" s="197"/>
      <c r="F62" s="198"/>
      <c r="G62" s="199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</row>
    <row r="63" spans="1:74" x14ac:dyDescent="0.2">
      <c r="A63" s="49" t="s">
        <v>345</v>
      </c>
      <c r="B63" s="50"/>
      <c r="C63" s="51"/>
      <c r="D63" s="51">
        <f t="shared" si="10"/>
        <v>0</v>
      </c>
      <c r="E63" s="197"/>
      <c r="F63" s="198"/>
      <c r="G63" s="199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</row>
    <row r="64" spans="1:74" x14ac:dyDescent="0.2">
      <c r="A64" s="49"/>
      <c r="B64" s="50"/>
      <c r="C64" s="51"/>
      <c r="D64" s="51">
        <f>SUM(B64*C64)</f>
        <v>0</v>
      </c>
      <c r="E64" s="197"/>
      <c r="F64" s="198"/>
      <c r="G64" s="199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</row>
    <row r="65" spans="1:74" x14ac:dyDescent="0.2">
      <c r="A65" s="49"/>
      <c r="B65" s="50"/>
      <c r="C65" s="51"/>
      <c r="D65" s="51">
        <f t="shared" ref="D65:D69" si="11">SUM(B65*C65)</f>
        <v>0</v>
      </c>
      <c r="E65" s="197"/>
      <c r="F65" s="198"/>
      <c r="G65" s="199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</row>
    <row r="66" spans="1:74" x14ac:dyDescent="0.2">
      <c r="A66" s="49"/>
      <c r="B66" s="50"/>
      <c r="C66" s="51"/>
      <c r="D66" s="51">
        <f t="shared" si="11"/>
        <v>0</v>
      </c>
      <c r="E66" s="197"/>
      <c r="F66" s="198"/>
      <c r="G66" s="199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</row>
    <row r="67" spans="1:74" x14ac:dyDescent="0.2">
      <c r="A67" s="49"/>
      <c r="B67" s="50"/>
      <c r="C67" s="51"/>
      <c r="D67" s="51">
        <f t="shared" si="11"/>
        <v>0</v>
      </c>
      <c r="E67" s="197"/>
      <c r="F67" s="198"/>
      <c r="G67" s="199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</row>
    <row r="68" spans="1:74" x14ac:dyDescent="0.2">
      <c r="A68" s="49"/>
      <c r="B68" s="50"/>
      <c r="C68" s="51"/>
      <c r="D68" s="51">
        <f t="shared" si="11"/>
        <v>0</v>
      </c>
      <c r="E68" s="197"/>
      <c r="F68" s="198"/>
      <c r="G68" s="199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</row>
    <row r="69" spans="1:74" x14ac:dyDescent="0.2">
      <c r="A69" s="52"/>
      <c r="B69" s="53"/>
      <c r="C69" s="54"/>
      <c r="D69" s="51">
        <f t="shared" si="11"/>
        <v>0</v>
      </c>
      <c r="E69" s="197"/>
      <c r="F69" s="198"/>
      <c r="G69" s="199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</row>
    <row r="70" spans="1:74" x14ac:dyDescent="0.2">
      <c r="A70" s="207" t="str">
        <f>A58</f>
        <v>Pack Meetings</v>
      </c>
      <c r="B70" s="208"/>
      <c r="C70" s="78" t="s">
        <v>34</v>
      </c>
      <c r="D70" s="79">
        <f>SUM(D60:D69)</f>
        <v>0</v>
      </c>
      <c r="E70" s="14"/>
      <c r="F70" s="14"/>
      <c r="G70" s="14"/>
      <c r="H70" s="14"/>
      <c r="I70" s="184" t="s">
        <v>359</v>
      </c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</row>
    <row r="71" spans="1:74" ht="5.0999999999999996" customHeight="1" x14ac:dyDescent="0.2"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</row>
    <row r="72" spans="1:74" x14ac:dyDescent="0.2">
      <c r="A72" s="200" t="s">
        <v>46</v>
      </c>
      <c r="B72" s="201"/>
      <c r="C72" s="201"/>
      <c r="D72" s="201"/>
      <c r="E72" s="202"/>
      <c r="F72" s="202"/>
      <c r="G72" s="203"/>
      <c r="H72" s="14"/>
      <c r="I72" s="184" t="s">
        <v>353</v>
      </c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</row>
    <row r="73" spans="1:74" x14ac:dyDescent="0.2">
      <c r="A73" s="83" t="s">
        <v>33</v>
      </c>
      <c r="B73" s="84" t="s">
        <v>28</v>
      </c>
      <c r="C73" s="85" t="s">
        <v>29</v>
      </c>
      <c r="D73" s="85" t="s">
        <v>30</v>
      </c>
      <c r="E73" s="204" t="s">
        <v>44</v>
      </c>
      <c r="F73" s="205"/>
      <c r="G73" s="206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</row>
    <row r="74" spans="1:74" x14ac:dyDescent="0.2">
      <c r="A74" s="49" t="s">
        <v>348</v>
      </c>
      <c r="B74" s="50"/>
      <c r="C74" s="51"/>
      <c r="D74" s="51">
        <f>SUM(B74*C74)</f>
        <v>0</v>
      </c>
      <c r="E74" s="197"/>
      <c r="F74" s="198"/>
      <c r="G74" s="199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</row>
    <row r="75" spans="1:74" x14ac:dyDescent="0.2">
      <c r="A75" s="49" t="s">
        <v>344</v>
      </c>
      <c r="B75" s="50"/>
      <c r="C75" s="51"/>
      <c r="D75" s="51">
        <f t="shared" ref="D75:D77" si="12">SUM(B75*C75)</f>
        <v>0</v>
      </c>
      <c r="E75" s="197"/>
      <c r="F75" s="198"/>
      <c r="G75" s="199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</row>
    <row r="76" spans="1:74" x14ac:dyDescent="0.2">
      <c r="A76" s="49" t="s">
        <v>346</v>
      </c>
      <c r="B76" s="50"/>
      <c r="C76" s="51"/>
      <c r="D76" s="51">
        <f t="shared" si="12"/>
        <v>0</v>
      </c>
      <c r="E76" s="197"/>
      <c r="F76" s="198"/>
      <c r="G76" s="199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</row>
    <row r="77" spans="1:74" x14ac:dyDescent="0.2">
      <c r="A77" s="49" t="s">
        <v>349</v>
      </c>
      <c r="B77" s="50"/>
      <c r="C77" s="51"/>
      <c r="D77" s="51">
        <f t="shared" si="12"/>
        <v>0</v>
      </c>
      <c r="E77" s="197"/>
      <c r="F77" s="198"/>
      <c r="G77" s="199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</row>
    <row r="78" spans="1:74" x14ac:dyDescent="0.2">
      <c r="A78" s="49"/>
      <c r="B78" s="50"/>
      <c r="C78" s="51"/>
      <c r="D78" s="51">
        <f>SUM(B78*C78)</f>
        <v>0</v>
      </c>
      <c r="E78" s="197"/>
      <c r="F78" s="198"/>
      <c r="G78" s="199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</row>
    <row r="79" spans="1:74" x14ac:dyDescent="0.2">
      <c r="A79" s="49"/>
      <c r="B79" s="50"/>
      <c r="C79" s="51"/>
      <c r="D79" s="51">
        <f t="shared" ref="D79:D83" si="13">SUM(B79*C79)</f>
        <v>0</v>
      </c>
      <c r="E79" s="197"/>
      <c r="F79" s="198"/>
      <c r="G79" s="199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</row>
    <row r="80" spans="1:74" x14ac:dyDescent="0.2">
      <c r="A80" s="49"/>
      <c r="B80" s="50"/>
      <c r="C80" s="51"/>
      <c r="D80" s="51">
        <f t="shared" si="13"/>
        <v>0</v>
      </c>
      <c r="E80" s="197"/>
      <c r="F80" s="198"/>
      <c r="G80" s="199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</row>
    <row r="81" spans="1:74" x14ac:dyDescent="0.2">
      <c r="A81" s="49"/>
      <c r="B81" s="50"/>
      <c r="C81" s="51"/>
      <c r="D81" s="51">
        <f t="shared" si="13"/>
        <v>0</v>
      </c>
      <c r="E81" s="197"/>
      <c r="F81" s="198"/>
      <c r="G81" s="199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</row>
    <row r="82" spans="1:74" x14ac:dyDescent="0.2">
      <c r="A82" s="49"/>
      <c r="B82" s="50"/>
      <c r="C82" s="51"/>
      <c r="D82" s="51">
        <f t="shared" si="13"/>
        <v>0</v>
      </c>
      <c r="E82" s="197"/>
      <c r="F82" s="198"/>
      <c r="G82" s="199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</row>
    <row r="83" spans="1:74" x14ac:dyDescent="0.2">
      <c r="A83" s="52"/>
      <c r="B83" s="53"/>
      <c r="C83" s="54"/>
      <c r="D83" s="51">
        <f t="shared" si="13"/>
        <v>0</v>
      </c>
      <c r="E83" s="197"/>
      <c r="F83" s="198"/>
      <c r="G83" s="199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</row>
    <row r="84" spans="1:74" x14ac:dyDescent="0.2">
      <c r="A84" s="207" t="str">
        <f>A72</f>
        <v>Blue &amp; Gold Banquet</v>
      </c>
      <c r="B84" s="208"/>
      <c r="C84" s="78" t="s">
        <v>34</v>
      </c>
      <c r="D84" s="79">
        <f>SUM(D74:D83)</f>
        <v>0</v>
      </c>
      <c r="E84" s="14"/>
      <c r="F84" s="14"/>
      <c r="G84" s="14"/>
      <c r="H84" s="14"/>
      <c r="I84" s="184" t="s">
        <v>359</v>
      </c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</row>
    <row r="85" spans="1:74" ht="5.0999999999999996" customHeight="1" x14ac:dyDescent="0.2"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</row>
    <row r="86" spans="1:74" x14ac:dyDescent="0.2">
      <c r="A86" s="200" t="s">
        <v>47</v>
      </c>
      <c r="B86" s="201"/>
      <c r="C86" s="201"/>
      <c r="D86" s="201"/>
      <c r="E86" s="202"/>
      <c r="F86" s="202"/>
      <c r="G86" s="203"/>
      <c r="H86" s="14"/>
      <c r="I86" s="184" t="s">
        <v>353</v>
      </c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</row>
    <row r="87" spans="1:74" x14ac:dyDescent="0.2">
      <c r="A87" s="83" t="s">
        <v>33</v>
      </c>
      <c r="B87" s="84" t="s">
        <v>28</v>
      </c>
      <c r="C87" s="85" t="s">
        <v>29</v>
      </c>
      <c r="D87" s="85" t="s">
        <v>30</v>
      </c>
      <c r="E87" s="204" t="s">
        <v>44</v>
      </c>
      <c r="F87" s="205"/>
      <c r="G87" s="206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</row>
    <row r="88" spans="1:74" x14ac:dyDescent="0.2">
      <c r="A88" s="49" t="s">
        <v>329</v>
      </c>
      <c r="B88" s="50"/>
      <c r="C88" s="51">
        <v>4.49</v>
      </c>
      <c r="D88" s="51">
        <f>SUM(B88*C88)</f>
        <v>0</v>
      </c>
      <c r="E88" s="197"/>
      <c r="F88" s="198"/>
      <c r="G88" s="199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</row>
    <row r="89" spans="1:74" x14ac:dyDescent="0.2">
      <c r="A89" s="49" t="s">
        <v>330</v>
      </c>
      <c r="B89" s="50"/>
      <c r="C89" s="51">
        <v>5.99</v>
      </c>
      <c r="D89" s="51">
        <f t="shared" ref="D89:D91" si="14">SUM(B89*C89)</f>
        <v>0</v>
      </c>
      <c r="E89" s="197"/>
      <c r="F89" s="198"/>
      <c r="G89" s="199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</row>
    <row r="90" spans="1:74" x14ac:dyDescent="0.2">
      <c r="A90" s="49" t="s">
        <v>331</v>
      </c>
      <c r="B90" s="50"/>
      <c r="C90" s="51">
        <v>5.99</v>
      </c>
      <c r="D90" s="51">
        <f t="shared" si="14"/>
        <v>0</v>
      </c>
      <c r="E90" s="197"/>
      <c r="F90" s="198"/>
      <c r="G90" s="199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</row>
    <row r="91" spans="1:74" x14ac:dyDescent="0.2">
      <c r="A91" s="49" t="s">
        <v>332</v>
      </c>
      <c r="B91" s="50"/>
      <c r="C91" s="51"/>
      <c r="D91" s="51">
        <f t="shared" si="14"/>
        <v>0</v>
      </c>
      <c r="E91" s="197"/>
      <c r="F91" s="198"/>
      <c r="G91" s="199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</row>
    <row r="92" spans="1:74" x14ac:dyDescent="0.2">
      <c r="A92" s="49" t="s">
        <v>333</v>
      </c>
      <c r="B92" s="50"/>
      <c r="C92" s="51">
        <v>1.79</v>
      </c>
      <c r="D92" s="51">
        <f>SUM(B92*C92)</f>
        <v>0</v>
      </c>
      <c r="E92" s="197"/>
      <c r="F92" s="198"/>
      <c r="G92" s="199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</row>
    <row r="93" spans="1:74" x14ac:dyDescent="0.2">
      <c r="A93" s="49" t="s">
        <v>334</v>
      </c>
      <c r="B93" s="50"/>
      <c r="C93" s="51">
        <v>2.99</v>
      </c>
      <c r="D93" s="51">
        <f t="shared" ref="D93:D97" si="15">SUM(B93*C93)</f>
        <v>0</v>
      </c>
      <c r="E93" s="197"/>
      <c r="F93" s="198"/>
      <c r="G93" s="199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</row>
    <row r="94" spans="1:74" x14ac:dyDescent="0.2">
      <c r="A94" s="49" t="s">
        <v>335</v>
      </c>
      <c r="B94" s="50"/>
      <c r="C94" s="51">
        <v>3.99</v>
      </c>
      <c r="D94" s="51">
        <f t="shared" si="15"/>
        <v>0</v>
      </c>
      <c r="E94" s="197"/>
      <c r="F94" s="198"/>
      <c r="G94" s="199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</row>
    <row r="95" spans="1:74" x14ac:dyDescent="0.2">
      <c r="A95" s="49"/>
      <c r="B95" s="50"/>
      <c r="C95" s="51"/>
      <c r="D95" s="51">
        <f t="shared" si="15"/>
        <v>0</v>
      </c>
      <c r="E95" s="197"/>
      <c r="F95" s="198"/>
      <c r="G95" s="199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</row>
    <row r="96" spans="1:74" x14ac:dyDescent="0.2">
      <c r="A96" s="49"/>
      <c r="B96" s="50"/>
      <c r="C96" s="51"/>
      <c r="D96" s="51">
        <f t="shared" si="15"/>
        <v>0</v>
      </c>
      <c r="E96" s="197"/>
      <c r="F96" s="198"/>
      <c r="G96" s="199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</row>
    <row r="97" spans="1:74" x14ac:dyDescent="0.2">
      <c r="A97" s="52"/>
      <c r="B97" s="53"/>
      <c r="C97" s="54"/>
      <c r="D97" s="51">
        <f t="shared" si="15"/>
        <v>0</v>
      </c>
      <c r="E97" s="197"/>
      <c r="F97" s="198"/>
      <c r="G97" s="199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</row>
    <row r="98" spans="1:74" x14ac:dyDescent="0.2">
      <c r="A98" s="207" t="str">
        <f>A86</f>
        <v>Pinewood Derby</v>
      </c>
      <c r="B98" s="208"/>
      <c r="C98" s="78" t="s">
        <v>34</v>
      </c>
      <c r="D98" s="79">
        <f>SUM(D88:D97)</f>
        <v>0</v>
      </c>
      <c r="E98" s="14"/>
      <c r="F98" s="14"/>
      <c r="G98" s="14"/>
      <c r="H98" s="14"/>
      <c r="I98" s="184" t="s">
        <v>359</v>
      </c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</row>
    <row r="99" spans="1:74" ht="5.0999999999999996" customHeight="1" x14ac:dyDescent="0.2"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</row>
    <row r="100" spans="1:74" x14ac:dyDescent="0.2">
      <c r="A100" s="200" t="s">
        <v>48</v>
      </c>
      <c r="B100" s="201"/>
      <c r="C100" s="201"/>
      <c r="D100" s="201"/>
      <c r="E100" s="202"/>
      <c r="F100" s="202"/>
      <c r="G100" s="203"/>
      <c r="H100" s="14"/>
      <c r="I100" s="184" t="s">
        <v>353</v>
      </c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</row>
    <row r="101" spans="1:74" x14ac:dyDescent="0.2">
      <c r="A101" s="83" t="s">
        <v>33</v>
      </c>
      <c r="B101" s="84" t="s">
        <v>28</v>
      </c>
      <c r="C101" s="85" t="s">
        <v>29</v>
      </c>
      <c r="D101" s="85" t="s">
        <v>30</v>
      </c>
      <c r="E101" s="204" t="s">
        <v>44</v>
      </c>
      <c r="F101" s="205"/>
      <c r="G101" s="206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</row>
    <row r="102" spans="1:74" x14ac:dyDescent="0.2">
      <c r="A102" s="49" t="s">
        <v>337</v>
      </c>
      <c r="B102" s="50"/>
      <c r="C102" s="51">
        <v>35</v>
      </c>
      <c r="D102" s="51">
        <f>SUM(B102*C102)</f>
        <v>0</v>
      </c>
      <c r="E102" s="197"/>
      <c r="F102" s="198"/>
      <c r="G102" s="199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</row>
    <row r="103" spans="1:74" x14ac:dyDescent="0.2">
      <c r="A103" s="49"/>
      <c r="B103" s="50"/>
      <c r="C103" s="51"/>
      <c r="D103" s="51">
        <f t="shared" ref="D103:D105" si="16">SUM(B103*C103)</f>
        <v>0</v>
      </c>
      <c r="E103" s="197"/>
      <c r="F103" s="198"/>
      <c r="G103" s="199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</row>
    <row r="104" spans="1:74" x14ac:dyDescent="0.2">
      <c r="A104" s="49"/>
      <c r="B104" s="50"/>
      <c r="C104" s="51"/>
      <c r="D104" s="51">
        <f t="shared" si="16"/>
        <v>0</v>
      </c>
      <c r="E104" s="197"/>
      <c r="F104" s="198"/>
      <c r="G104" s="199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</row>
    <row r="105" spans="1:74" x14ac:dyDescent="0.2">
      <c r="A105" s="49"/>
      <c r="B105" s="50"/>
      <c r="C105" s="51"/>
      <c r="D105" s="51">
        <f t="shared" si="16"/>
        <v>0</v>
      </c>
      <c r="E105" s="197"/>
      <c r="F105" s="198"/>
      <c r="G105" s="199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</row>
    <row r="106" spans="1:74" x14ac:dyDescent="0.2">
      <c r="A106" s="49"/>
      <c r="B106" s="50"/>
      <c r="C106" s="51"/>
      <c r="D106" s="51">
        <f>SUM(B106*C106)</f>
        <v>0</v>
      </c>
      <c r="E106" s="197"/>
      <c r="F106" s="198"/>
      <c r="G106" s="199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</row>
    <row r="107" spans="1:74" x14ac:dyDescent="0.2">
      <c r="A107" s="49"/>
      <c r="B107" s="50"/>
      <c r="C107" s="51"/>
      <c r="D107" s="51">
        <f t="shared" ref="D107:D111" si="17">SUM(B107*C107)</f>
        <v>0</v>
      </c>
      <c r="E107" s="197"/>
      <c r="F107" s="198"/>
      <c r="G107" s="199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</row>
    <row r="108" spans="1:74" x14ac:dyDescent="0.2">
      <c r="A108" s="49"/>
      <c r="B108" s="50"/>
      <c r="C108" s="51"/>
      <c r="D108" s="51">
        <f t="shared" si="17"/>
        <v>0</v>
      </c>
      <c r="E108" s="197"/>
      <c r="F108" s="198"/>
      <c r="G108" s="199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</row>
    <row r="109" spans="1:74" x14ac:dyDescent="0.2">
      <c r="A109" s="49"/>
      <c r="B109" s="50"/>
      <c r="C109" s="51"/>
      <c r="D109" s="51">
        <f t="shared" si="17"/>
        <v>0</v>
      </c>
      <c r="E109" s="197"/>
      <c r="F109" s="198"/>
      <c r="G109" s="199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</row>
    <row r="110" spans="1:74" x14ac:dyDescent="0.2">
      <c r="A110" s="49"/>
      <c r="B110" s="50"/>
      <c r="C110" s="51"/>
      <c r="D110" s="51">
        <f t="shared" si="17"/>
        <v>0</v>
      </c>
      <c r="E110" s="197"/>
      <c r="F110" s="198"/>
      <c r="G110" s="199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</row>
    <row r="111" spans="1:74" x14ac:dyDescent="0.2">
      <c r="A111" s="52"/>
      <c r="B111" s="53"/>
      <c r="C111" s="54"/>
      <c r="D111" s="51">
        <f t="shared" si="17"/>
        <v>0</v>
      </c>
      <c r="E111" s="197"/>
      <c r="F111" s="198"/>
      <c r="G111" s="199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</row>
    <row r="112" spans="1:74" x14ac:dyDescent="0.2">
      <c r="A112" s="207" t="str">
        <f>A100</f>
        <v>Day Camp</v>
      </c>
      <c r="B112" s="208"/>
      <c r="C112" s="78" t="s">
        <v>34</v>
      </c>
      <c r="D112" s="79">
        <f>SUM(D102:D111)</f>
        <v>0</v>
      </c>
      <c r="E112" s="14"/>
      <c r="F112" s="14"/>
      <c r="G112" s="14"/>
      <c r="H112" s="14"/>
      <c r="I112" s="184" t="s">
        <v>359</v>
      </c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</row>
    <row r="113" spans="1:74" ht="5.0999999999999996" customHeight="1" x14ac:dyDescent="0.2"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</row>
    <row r="114" spans="1:74" x14ac:dyDescent="0.2">
      <c r="A114" s="200" t="s">
        <v>49</v>
      </c>
      <c r="B114" s="201"/>
      <c r="C114" s="201"/>
      <c r="D114" s="201"/>
      <c r="E114" s="202"/>
      <c r="F114" s="202"/>
      <c r="G114" s="203"/>
      <c r="H114" s="14"/>
      <c r="I114" s="184" t="s">
        <v>353</v>
      </c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</row>
    <row r="115" spans="1:74" x14ac:dyDescent="0.2">
      <c r="A115" s="83" t="s">
        <v>33</v>
      </c>
      <c r="B115" s="84" t="s">
        <v>28</v>
      </c>
      <c r="C115" s="85" t="s">
        <v>29</v>
      </c>
      <c r="D115" s="85" t="s">
        <v>30</v>
      </c>
      <c r="E115" s="204" t="s">
        <v>44</v>
      </c>
      <c r="F115" s="205"/>
      <c r="G115" s="206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</row>
    <row r="116" spans="1:74" x14ac:dyDescent="0.2">
      <c r="A116" s="49" t="s">
        <v>336</v>
      </c>
      <c r="B116" s="50"/>
      <c r="C116" s="51">
        <v>130</v>
      </c>
      <c r="D116" s="51">
        <f>SUM(B116*C116)</f>
        <v>0</v>
      </c>
      <c r="E116" s="197"/>
      <c r="F116" s="198"/>
      <c r="G116" s="199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</row>
    <row r="117" spans="1:74" x14ac:dyDescent="0.2">
      <c r="A117" s="49"/>
      <c r="B117" s="50"/>
      <c r="C117" s="51"/>
      <c r="D117" s="51">
        <f t="shared" ref="D117:D119" si="18">SUM(B117*C117)</f>
        <v>0</v>
      </c>
      <c r="E117" s="197"/>
      <c r="F117" s="198"/>
      <c r="G117" s="199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</row>
    <row r="118" spans="1:74" x14ac:dyDescent="0.2">
      <c r="A118" s="49"/>
      <c r="B118" s="50"/>
      <c r="C118" s="51"/>
      <c r="D118" s="51">
        <f t="shared" si="18"/>
        <v>0</v>
      </c>
      <c r="E118" s="197"/>
      <c r="F118" s="198"/>
      <c r="G118" s="199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</row>
    <row r="119" spans="1:74" x14ac:dyDescent="0.2">
      <c r="A119" s="49"/>
      <c r="B119" s="50"/>
      <c r="C119" s="51"/>
      <c r="D119" s="51">
        <f t="shared" si="18"/>
        <v>0</v>
      </c>
      <c r="E119" s="197"/>
      <c r="F119" s="198"/>
      <c r="G119" s="199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</row>
    <row r="120" spans="1:74" x14ac:dyDescent="0.2">
      <c r="A120" s="49"/>
      <c r="B120" s="50"/>
      <c r="C120" s="51"/>
      <c r="D120" s="51">
        <f>SUM(B120*C120)</f>
        <v>0</v>
      </c>
      <c r="E120" s="197"/>
      <c r="F120" s="198"/>
      <c r="G120" s="199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</row>
    <row r="121" spans="1:74" x14ac:dyDescent="0.2">
      <c r="A121" s="49"/>
      <c r="B121" s="50"/>
      <c r="C121" s="51"/>
      <c r="D121" s="51">
        <f t="shared" ref="D121:D125" si="19">SUM(B121*C121)</f>
        <v>0</v>
      </c>
      <c r="E121" s="197"/>
      <c r="F121" s="198"/>
      <c r="G121" s="199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</row>
    <row r="122" spans="1:74" x14ac:dyDescent="0.2">
      <c r="A122" s="49"/>
      <c r="B122" s="50"/>
      <c r="C122" s="51"/>
      <c r="D122" s="51">
        <f t="shared" si="19"/>
        <v>0</v>
      </c>
      <c r="E122" s="197"/>
      <c r="F122" s="198"/>
      <c r="G122" s="199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</row>
    <row r="123" spans="1:74" x14ac:dyDescent="0.2">
      <c r="A123" s="49"/>
      <c r="B123" s="50"/>
      <c r="C123" s="51"/>
      <c r="D123" s="51">
        <f t="shared" si="19"/>
        <v>0</v>
      </c>
      <c r="E123" s="197"/>
      <c r="F123" s="198"/>
      <c r="G123" s="199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</row>
    <row r="124" spans="1:74" x14ac:dyDescent="0.2">
      <c r="A124" s="49"/>
      <c r="B124" s="50"/>
      <c r="C124" s="51"/>
      <c r="D124" s="51">
        <f t="shared" si="19"/>
        <v>0</v>
      </c>
      <c r="E124" s="197"/>
      <c r="F124" s="198"/>
      <c r="G124" s="199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</row>
    <row r="125" spans="1:74" x14ac:dyDescent="0.2">
      <c r="A125" s="52"/>
      <c r="B125" s="53"/>
      <c r="C125" s="54"/>
      <c r="D125" s="51">
        <f t="shared" si="19"/>
        <v>0</v>
      </c>
      <c r="E125" s="197"/>
      <c r="F125" s="198"/>
      <c r="G125" s="199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</row>
    <row r="126" spans="1:74" x14ac:dyDescent="0.2">
      <c r="A126" s="207" t="str">
        <f>A114</f>
        <v>Resident Camp</v>
      </c>
      <c r="B126" s="208"/>
      <c r="C126" s="78" t="s">
        <v>34</v>
      </c>
      <c r="D126" s="79">
        <f>SUM(D116:D125)</f>
        <v>0</v>
      </c>
      <c r="E126" s="14"/>
      <c r="F126" s="14"/>
      <c r="G126" s="14"/>
      <c r="H126" s="14"/>
      <c r="I126" s="184" t="s">
        <v>359</v>
      </c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</row>
    <row r="127" spans="1:74" ht="5.0999999999999996" customHeight="1" x14ac:dyDescent="0.2"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</row>
    <row r="128" spans="1:74" x14ac:dyDescent="0.2">
      <c r="A128" s="200" t="s">
        <v>35</v>
      </c>
      <c r="B128" s="201"/>
      <c r="C128" s="201"/>
      <c r="D128" s="201"/>
      <c r="E128" s="202"/>
      <c r="F128" s="202"/>
      <c r="G128" s="203"/>
      <c r="H128" s="14"/>
      <c r="I128" s="184" t="s">
        <v>353</v>
      </c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</row>
    <row r="129" spans="1:74" x14ac:dyDescent="0.2">
      <c r="A129" s="83" t="s">
        <v>33</v>
      </c>
      <c r="B129" s="84" t="s">
        <v>28</v>
      </c>
      <c r="C129" s="85" t="s">
        <v>29</v>
      </c>
      <c r="D129" s="85" t="s">
        <v>30</v>
      </c>
      <c r="E129" s="204" t="s">
        <v>44</v>
      </c>
      <c r="F129" s="205"/>
      <c r="G129" s="206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</row>
    <row r="130" spans="1:74" x14ac:dyDescent="0.2">
      <c r="A130" s="49"/>
      <c r="B130" s="50"/>
      <c r="C130" s="51"/>
      <c r="D130" s="51">
        <f>SUM(B130*C130)</f>
        <v>0</v>
      </c>
      <c r="E130" s="197"/>
      <c r="F130" s="198"/>
      <c r="G130" s="199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</row>
    <row r="131" spans="1:74" x14ac:dyDescent="0.2">
      <c r="A131" s="49"/>
      <c r="B131" s="50"/>
      <c r="C131" s="51"/>
      <c r="D131" s="51">
        <f t="shared" ref="D131:D133" si="20">SUM(B131*C131)</f>
        <v>0</v>
      </c>
      <c r="E131" s="197"/>
      <c r="F131" s="198"/>
      <c r="G131" s="199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</row>
    <row r="132" spans="1:74" x14ac:dyDescent="0.2">
      <c r="A132" s="49"/>
      <c r="B132" s="50"/>
      <c r="C132" s="51"/>
      <c r="D132" s="51">
        <f t="shared" si="20"/>
        <v>0</v>
      </c>
      <c r="E132" s="197"/>
      <c r="F132" s="198"/>
      <c r="G132" s="199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</row>
    <row r="133" spans="1:74" x14ac:dyDescent="0.2">
      <c r="A133" s="49"/>
      <c r="B133" s="50"/>
      <c r="C133" s="51"/>
      <c r="D133" s="51">
        <f t="shared" si="20"/>
        <v>0</v>
      </c>
      <c r="E133" s="197"/>
      <c r="F133" s="198"/>
      <c r="G133" s="199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</row>
    <row r="134" spans="1:74" x14ac:dyDescent="0.2">
      <c r="A134" s="49"/>
      <c r="B134" s="50"/>
      <c r="C134" s="51"/>
      <c r="D134" s="51">
        <f>SUM(B134*C134)</f>
        <v>0</v>
      </c>
      <c r="E134" s="197"/>
      <c r="F134" s="198"/>
      <c r="G134" s="199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</row>
    <row r="135" spans="1:74" x14ac:dyDescent="0.2">
      <c r="A135" s="49"/>
      <c r="B135" s="50"/>
      <c r="C135" s="51"/>
      <c r="D135" s="51">
        <f t="shared" ref="D135:D139" si="21">SUM(B135*C135)</f>
        <v>0</v>
      </c>
      <c r="E135" s="197"/>
      <c r="F135" s="198"/>
      <c r="G135" s="199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</row>
    <row r="136" spans="1:74" x14ac:dyDescent="0.2">
      <c r="A136" s="49"/>
      <c r="B136" s="50"/>
      <c r="C136" s="51"/>
      <c r="D136" s="51">
        <f t="shared" si="21"/>
        <v>0</v>
      </c>
      <c r="E136" s="197"/>
      <c r="F136" s="198"/>
      <c r="G136" s="199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</row>
    <row r="137" spans="1:74" x14ac:dyDescent="0.2">
      <c r="A137" s="49"/>
      <c r="B137" s="50"/>
      <c r="C137" s="51"/>
      <c r="D137" s="51">
        <f t="shared" si="21"/>
        <v>0</v>
      </c>
      <c r="E137" s="197"/>
      <c r="F137" s="198"/>
      <c r="G137" s="199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</row>
    <row r="138" spans="1:74" x14ac:dyDescent="0.2">
      <c r="A138" s="49"/>
      <c r="B138" s="50"/>
      <c r="C138" s="51"/>
      <c r="D138" s="51">
        <f t="shared" si="21"/>
        <v>0</v>
      </c>
      <c r="E138" s="197"/>
      <c r="F138" s="198"/>
      <c r="G138" s="199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</row>
    <row r="139" spans="1:74" x14ac:dyDescent="0.2">
      <c r="A139" s="52"/>
      <c r="B139" s="53"/>
      <c r="C139" s="54"/>
      <c r="D139" s="51">
        <f t="shared" si="21"/>
        <v>0</v>
      </c>
      <c r="E139" s="197"/>
      <c r="F139" s="198"/>
      <c r="G139" s="199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</row>
    <row r="140" spans="1:74" x14ac:dyDescent="0.2">
      <c r="A140" s="207" t="str">
        <f>A128</f>
        <v>Day Trips / Field Trips</v>
      </c>
      <c r="B140" s="208"/>
      <c r="C140" s="78" t="s">
        <v>34</v>
      </c>
      <c r="D140" s="79">
        <f>SUM(D130:D139)</f>
        <v>0</v>
      </c>
      <c r="E140" s="14"/>
      <c r="F140" s="14"/>
      <c r="G140" s="14"/>
      <c r="H140" s="14"/>
      <c r="I140" s="184" t="s">
        <v>359</v>
      </c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</row>
    <row r="141" spans="1:74" ht="5.0999999999999996" customHeight="1" x14ac:dyDescent="0.2"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</row>
    <row r="142" spans="1:74" x14ac:dyDescent="0.2">
      <c r="A142" s="200" t="s">
        <v>50</v>
      </c>
      <c r="B142" s="201"/>
      <c r="C142" s="201"/>
      <c r="D142" s="201"/>
      <c r="E142" s="202"/>
      <c r="F142" s="202"/>
      <c r="G142" s="203"/>
      <c r="H142" s="14"/>
      <c r="I142" s="184" t="s">
        <v>353</v>
      </c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</row>
    <row r="143" spans="1:74" x14ac:dyDescent="0.2">
      <c r="A143" s="83" t="s">
        <v>33</v>
      </c>
      <c r="B143" s="84" t="s">
        <v>28</v>
      </c>
      <c r="C143" s="85" t="s">
        <v>29</v>
      </c>
      <c r="D143" s="85" t="s">
        <v>30</v>
      </c>
      <c r="E143" s="204" t="s">
        <v>44</v>
      </c>
      <c r="F143" s="205"/>
      <c r="G143" s="206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</row>
    <row r="144" spans="1:74" x14ac:dyDescent="0.2">
      <c r="A144" s="49" t="s">
        <v>350</v>
      </c>
      <c r="B144" s="50"/>
      <c r="C144" s="51"/>
      <c r="D144" s="51">
        <f>SUM(B144*C144)</f>
        <v>0</v>
      </c>
      <c r="E144" s="197"/>
      <c r="F144" s="198"/>
      <c r="G144" s="199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</row>
    <row r="145" spans="1:74" x14ac:dyDescent="0.2">
      <c r="A145" s="49" t="s">
        <v>351</v>
      </c>
      <c r="B145" s="50"/>
      <c r="C145" s="51"/>
      <c r="D145" s="51">
        <f t="shared" ref="D145:D147" si="22">SUM(B145*C145)</f>
        <v>0</v>
      </c>
      <c r="E145" s="197"/>
      <c r="F145" s="198"/>
      <c r="G145" s="199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</row>
    <row r="146" spans="1:74" x14ac:dyDescent="0.2">
      <c r="A146" s="49"/>
      <c r="B146" s="50"/>
      <c r="C146" s="51"/>
      <c r="D146" s="51">
        <f t="shared" si="22"/>
        <v>0</v>
      </c>
      <c r="E146" s="197"/>
      <c r="F146" s="198"/>
      <c r="G146" s="199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</row>
    <row r="147" spans="1:74" x14ac:dyDescent="0.2">
      <c r="A147" s="49"/>
      <c r="B147" s="50"/>
      <c r="C147" s="51"/>
      <c r="D147" s="51">
        <f t="shared" si="22"/>
        <v>0</v>
      </c>
      <c r="E147" s="197"/>
      <c r="F147" s="198"/>
      <c r="G147" s="199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</row>
    <row r="148" spans="1:74" x14ac:dyDescent="0.2">
      <c r="A148" s="49"/>
      <c r="B148" s="50"/>
      <c r="C148" s="51"/>
      <c r="D148" s="51">
        <f>SUM(B148*C148)</f>
        <v>0</v>
      </c>
      <c r="E148" s="197"/>
      <c r="F148" s="198"/>
      <c r="G148" s="199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</row>
    <row r="149" spans="1:74" x14ac:dyDescent="0.2">
      <c r="A149" s="49"/>
      <c r="B149" s="50"/>
      <c r="C149" s="51"/>
      <c r="D149" s="51">
        <f t="shared" ref="D149:D153" si="23">SUM(B149*C149)</f>
        <v>0</v>
      </c>
      <c r="E149" s="197"/>
      <c r="F149" s="198"/>
      <c r="G149" s="199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</row>
    <row r="150" spans="1:74" x14ac:dyDescent="0.2">
      <c r="A150" s="49"/>
      <c r="B150" s="50"/>
      <c r="C150" s="51"/>
      <c r="D150" s="51">
        <f t="shared" si="23"/>
        <v>0</v>
      </c>
      <c r="E150" s="197"/>
      <c r="F150" s="198"/>
      <c r="G150" s="199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</row>
    <row r="151" spans="1:74" x14ac:dyDescent="0.2">
      <c r="A151" s="49"/>
      <c r="B151" s="50"/>
      <c r="C151" s="51"/>
      <c r="D151" s="51">
        <f t="shared" si="23"/>
        <v>0</v>
      </c>
      <c r="E151" s="197"/>
      <c r="F151" s="198"/>
      <c r="G151" s="199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</row>
    <row r="152" spans="1:74" x14ac:dyDescent="0.2">
      <c r="A152" s="49"/>
      <c r="B152" s="50"/>
      <c r="C152" s="51"/>
      <c r="D152" s="51">
        <f t="shared" si="23"/>
        <v>0</v>
      </c>
      <c r="E152" s="197"/>
      <c r="F152" s="198"/>
      <c r="G152" s="199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</row>
    <row r="153" spans="1:74" x14ac:dyDescent="0.2">
      <c r="A153" s="52"/>
      <c r="B153" s="53"/>
      <c r="C153" s="54"/>
      <c r="D153" s="51">
        <f t="shared" si="23"/>
        <v>0</v>
      </c>
      <c r="E153" s="197"/>
      <c r="F153" s="198"/>
      <c r="G153" s="199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</row>
    <row r="154" spans="1:74" x14ac:dyDescent="0.2">
      <c r="A154" s="207" t="str">
        <f>A142</f>
        <v>Family Events</v>
      </c>
      <c r="B154" s="208"/>
      <c r="C154" s="78" t="s">
        <v>34</v>
      </c>
      <c r="D154" s="79">
        <f>SUM(D144:D153)</f>
        <v>0</v>
      </c>
      <c r="E154" s="14"/>
      <c r="F154" s="14"/>
      <c r="G154" s="14"/>
      <c r="H154" s="14"/>
      <c r="I154" s="184" t="s">
        <v>359</v>
      </c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</row>
    <row r="155" spans="1:74" ht="5.0999999999999996" customHeight="1" x14ac:dyDescent="0.2"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</row>
    <row r="156" spans="1:74" x14ac:dyDescent="0.2">
      <c r="A156" s="200" t="s">
        <v>51</v>
      </c>
      <c r="B156" s="201"/>
      <c r="C156" s="201"/>
      <c r="D156" s="201"/>
      <c r="E156" s="202"/>
      <c r="F156" s="202"/>
      <c r="G156" s="203"/>
      <c r="H156" s="14"/>
      <c r="I156" s="184" t="s">
        <v>353</v>
      </c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</row>
    <row r="157" spans="1:74" x14ac:dyDescent="0.2">
      <c r="A157" s="83" t="s">
        <v>33</v>
      </c>
      <c r="B157" s="84" t="s">
        <v>28</v>
      </c>
      <c r="C157" s="85" t="s">
        <v>29</v>
      </c>
      <c r="D157" s="85" t="s">
        <v>30</v>
      </c>
      <c r="E157" s="204" t="s">
        <v>44</v>
      </c>
      <c r="F157" s="205"/>
      <c r="G157" s="206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</row>
    <row r="158" spans="1:74" x14ac:dyDescent="0.2">
      <c r="A158" s="49" t="s">
        <v>352</v>
      </c>
      <c r="B158" s="50"/>
      <c r="C158" s="51">
        <v>250</v>
      </c>
      <c r="D158" s="51">
        <f>SUM(B158*C158)</f>
        <v>0</v>
      </c>
      <c r="E158" s="197"/>
      <c r="F158" s="198"/>
      <c r="G158" s="199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</row>
    <row r="159" spans="1:74" x14ac:dyDescent="0.2">
      <c r="A159" s="49"/>
      <c r="B159" s="50"/>
      <c r="C159" s="51"/>
      <c r="D159" s="51">
        <f t="shared" ref="D159:D161" si="24">SUM(B159*C159)</f>
        <v>0</v>
      </c>
      <c r="E159" s="197"/>
      <c r="F159" s="198"/>
      <c r="G159" s="199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</row>
    <row r="160" spans="1:74" x14ac:dyDescent="0.2">
      <c r="A160" s="49"/>
      <c r="B160" s="50"/>
      <c r="C160" s="51"/>
      <c r="D160" s="51">
        <f t="shared" si="24"/>
        <v>0</v>
      </c>
      <c r="E160" s="197"/>
      <c r="F160" s="198"/>
      <c r="G160" s="199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</row>
    <row r="161" spans="1:74" x14ac:dyDescent="0.2">
      <c r="A161" s="49"/>
      <c r="B161" s="50"/>
      <c r="C161" s="51"/>
      <c r="D161" s="51">
        <f t="shared" si="24"/>
        <v>0</v>
      </c>
      <c r="E161" s="197"/>
      <c r="F161" s="198"/>
      <c r="G161" s="199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</row>
    <row r="162" spans="1:74" x14ac:dyDescent="0.2">
      <c r="A162" s="49"/>
      <c r="B162" s="50"/>
      <c r="C162" s="51"/>
      <c r="D162" s="51">
        <f>SUM(B162*C162)</f>
        <v>0</v>
      </c>
      <c r="E162" s="197"/>
      <c r="F162" s="198"/>
      <c r="G162" s="199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</row>
    <row r="163" spans="1:74" x14ac:dyDescent="0.2">
      <c r="A163" s="49"/>
      <c r="B163" s="50"/>
      <c r="C163" s="51"/>
      <c r="D163" s="51">
        <f t="shared" ref="D163:D167" si="25">SUM(B163*C163)</f>
        <v>0</v>
      </c>
      <c r="E163" s="197"/>
      <c r="F163" s="198"/>
      <c r="G163" s="199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</row>
    <row r="164" spans="1:74" x14ac:dyDescent="0.2">
      <c r="A164" s="49"/>
      <c r="B164" s="50"/>
      <c r="C164" s="51"/>
      <c r="D164" s="51">
        <f t="shared" si="25"/>
        <v>0</v>
      </c>
      <c r="E164" s="197"/>
      <c r="F164" s="198"/>
      <c r="G164" s="199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</row>
    <row r="165" spans="1:74" x14ac:dyDescent="0.2">
      <c r="A165" s="49"/>
      <c r="B165" s="50"/>
      <c r="C165" s="51"/>
      <c r="D165" s="51">
        <f t="shared" si="25"/>
        <v>0</v>
      </c>
      <c r="E165" s="197"/>
      <c r="F165" s="198"/>
      <c r="G165" s="199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</row>
    <row r="166" spans="1:74" x14ac:dyDescent="0.2">
      <c r="A166" s="49"/>
      <c r="B166" s="50"/>
      <c r="C166" s="51"/>
      <c r="D166" s="51">
        <f t="shared" si="25"/>
        <v>0</v>
      </c>
      <c r="E166" s="197"/>
      <c r="F166" s="198"/>
      <c r="G166" s="199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</row>
    <row r="167" spans="1:74" x14ac:dyDescent="0.2">
      <c r="A167" s="52"/>
      <c r="B167" s="53"/>
      <c r="C167" s="54"/>
      <c r="D167" s="51">
        <f t="shared" si="25"/>
        <v>0</v>
      </c>
      <c r="E167" s="197"/>
      <c r="F167" s="198"/>
      <c r="G167" s="199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</row>
    <row r="168" spans="1:74" x14ac:dyDescent="0.2">
      <c r="A168" s="207" t="str">
        <f>A156</f>
        <v>Pack Equipment</v>
      </c>
      <c r="B168" s="208"/>
      <c r="C168" s="78" t="s">
        <v>34</v>
      </c>
      <c r="D168" s="79">
        <f>SUM(D158:D167)</f>
        <v>0</v>
      </c>
      <c r="E168" s="14"/>
      <c r="F168" s="14"/>
      <c r="G168" s="14"/>
      <c r="H168" s="14"/>
      <c r="I168" s="184" t="s">
        <v>359</v>
      </c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</row>
    <row r="169" spans="1:74" ht="5.0999999999999996" customHeight="1" x14ac:dyDescent="0.2"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</row>
    <row r="170" spans="1:74" x14ac:dyDescent="0.2">
      <c r="A170" s="200" t="s">
        <v>25</v>
      </c>
      <c r="B170" s="201"/>
      <c r="C170" s="201"/>
      <c r="D170" s="201"/>
      <c r="E170" s="202"/>
      <c r="F170" s="202"/>
      <c r="G170" s="203"/>
      <c r="H170" s="14"/>
      <c r="I170" s="184" t="s">
        <v>353</v>
      </c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</row>
    <row r="171" spans="1:74" x14ac:dyDescent="0.2">
      <c r="A171" s="83" t="s">
        <v>33</v>
      </c>
      <c r="B171" s="84" t="s">
        <v>28</v>
      </c>
      <c r="C171" s="85" t="s">
        <v>29</v>
      </c>
      <c r="D171" s="85" t="s">
        <v>30</v>
      </c>
      <c r="E171" s="204" t="s">
        <v>44</v>
      </c>
      <c r="F171" s="205"/>
      <c r="G171" s="206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</row>
    <row r="172" spans="1:74" x14ac:dyDescent="0.2">
      <c r="A172" s="49"/>
      <c r="B172" s="50"/>
      <c r="C172" s="51"/>
      <c r="D172" s="51">
        <f>SUM(B172*C172)</f>
        <v>0</v>
      </c>
      <c r="E172" s="197"/>
      <c r="F172" s="198"/>
      <c r="G172" s="199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</row>
    <row r="173" spans="1:74" x14ac:dyDescent="0.2">
      <c r="A173" s="49"/>
      <c r="B173" s="50"/>
      <c r="C173" s="51"/>
      <c r="D173" s="51">
        <f t="shared" ref="D173:D175" si="26">SUM(B173*C173)</f>
        <v>0</v>
      </c>
      <c r="E173" s="197"/>
      <c r="F173" s="198"/>
      <c r="G173" s="199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</row>
    <row r="174" spans="1:74" x14ac:dyDescent="0.2">
      <c r="A174" s="49"/>
      <c r="B174" s="50"/>
      <c r="C174" s="51"/>
      <c r="D174" s="51">
        <f t="shared" si="26"/>
        <v>0</v>
      </c>
      <c r="E174" s="197"/>
      <c r="F174" s="198"/>
      <c r="G174" s="199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</row>
    <row r="175" spans="1:74" x14ac:dyDescent="0.2">
      <c r="A175" s="49"/>
      <c r="B175" s="50"/>
      <c r="C175" s="51"/>
      <c r="D175" s="51">
        <f t="shared" si="26"/>
        <v>0</v>
      </c>
      <c r="E175" s="197"/>
      <c r="F175" s="198"/>
      <c r="G175" s="199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</row>
    <row r="176" spans="1:74" x14ac:dyDescent="0.2">
      <c r="A176" s="49"/>
      <c r="B176" s="50"/>
      <c r="C176" s="51"/>
      <c r="D176" s="51">
        <f>SUM(B176*C176)</f>
        <v>0</v>
      </c>
      <c r="E176" s="197"/>
      <c r="F176" s="198"/>
      <c r="G176" s="199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</row>
    <row r="177" spans="1:74" x14ac:dyDescent="0.2">
      <c r="A177" s="49"/>
      <c r="B177" s="50"/>
      <c r="C177" s="51"/>
      <c r="D177" s="51">
        <f t="shared" ref="D177:D181" si="27">SUM(B177*C177)</f>
        <v>0</v>
      </c>
      <c r="E177" s="197"/>
      <c r="F177" s="198"/>
      <c r="G177" s="199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</row>
    <row r="178" spans="1:74" x14ac:dyDescent="0.2">
      <c r="A178" s="49"/>
      <c r="B178" s="50"/>
      <c r="C178" s="51"/>
      <c r="D178" s="51">
        <f t="shared" si="27"/>
        <v>0</v>
      </c>
      <c r="E178" s="197"/>
      <c r="F178" s="198"/>
      <c r="G178" s="199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</row>
    <row r="179" spans="1:74" x14ac:dyDescent="0.2">
      <c r="A179" s="49"/>
      <c r="B179" s="50"/>
      <c r="C179" s="51"/>
      <c r="D179" s="51">
        <f t="shared" si="27"/>
        <v>0</v>
      </c>
      <c r="E179" s="197"/>
      <c r="F179" s="198"/>
      <c r="G179" s="199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</row>
    <row r="180" spans="1:74" x14ac:dyDescent="0.2">
      <c r="A180" s="49"/>
      <c r="B180" s="50"/>
      <c r="C180" s="51"/>
      <c r="D180" s="51">
        <f t="shared" si="27"/>
        <v>0</v>
      </c>
      <c r="E180" s="197"/>
      <c r="F180" s="198"/>
      <c r="G180" s="199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</row>
    <row r="181" spans="1:74" x14ac:dyDescent="0.2">
      <c r="A181" s="52"/>
      <c r="B181" s="53"/>
      <c r="C181" s="54"/>
      <c r="D181" s="51">
        <f t="shared" si="27"/>
        <v>0</v>
      </c>
      <c r="E181" s="197"/>
      <c r="F181" s="198"/>
      <c r="G181" s="199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</row>
    <row r="182" spans="1:74" x14ac:dyDescent="0.2">
      <c r="A182" s="207" t="str">
        <f>A170</f>
        <v>Office Supplies</v>
      </c>
      <c r="B182" s="208"/>
      <c r="C182" s="78" t="s">
        <v>34</v>
      </c>
      <c r="D182" s="79">
        <f>SUM(D172:D181)</f>
        <v>0</v>
      </c>
      <c r="E182" s="14"/>
      <c r="F182" s="14"/>
      <c r="G182" s="14"/>
      <c r="H182" s="14"/>
      <c r="I182" s="184" t="s">
        <v>359</v>
      </c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</row>
    <row r="183" spans="1:74" ht="5.0999999999999996" customHeight="1" x14ac:dyDescent="0.2"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</row>
    <row r="184" spans="1:74" x14ac:dyDescent="0.2">
      <c r="A184" s="200" t="s">
        <v>36</v>
      </c>
      <c r="B184" s="201"/>
      <c r="C184" s="201"/>
      <c r="D184" s="201"/>
      <c r="E184" s="202"/>
      <c r="F184" s="202"/>
      <c r="G184" s="203"/>
      <c r="H184" s="14"/>
      <c r="I184" s="184" t="s">
        <v>353</v>
      </c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</row>
    <row r="185" spans="1:74" x14ac:dyDescent="0.2">
      <c r="A185" s="83" t="s">
        <v>33</v>
      </c>
      <c r="B185" s="84" t="s">
        <v>28</v>
      </c>
      <c r="C185" s="85" t="s">
        <v>29</v>
      </c>
      <c r="D185" s="85" t="s">
        <v>30</v>
      </c>
      <c r="E185" s="204" t="s">
        <v>44</v>
      </c>
      <c r="F185" s="205"/>
      <c r="G185" s="206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</row>
    <row r="186" spans="1:74" x14ac:dyDescent="0.2">
      <c r="A186" s="49"/>
      <c r="B186" s="50"/>
      <c r="C186" s="51"/>
      <c r="D186" s="51">
        <f>SUM(B186*C186)</f>
        <v>0</v>
      </c>
      <c r="E186" s="197"/>
      <c r="F186" s="198"/>
      <c r="G186" s="199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</row>
    <row r="187" spans="1:74" x14ac:dyDescent="0.2">
      <c r="A187" s="49"/>
      <c r="B187" s="50"/>
      <c r="C187" s="51"/>
      <c r="D187" s="51">
        <f t="shared" ref="D187:D189" si="28">SUM(B187*C187)</f>
        <v>0</v>
      </c>
      <c r="E187" s="197"/>
      <c r="F187" s="198"/>
      <c r="G187" s="199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</row>
    <row r="188" spans="1:74" x14ac:dyDescent="0.2">
      <c r="A188" s="49"/>
      <c r="B188" s="50"/>
      <c r="C188" s="51"/>
      <c r="D188" s="51">
        <f t="shared" si="28"/>
        <v>0</v>
      </c>
      <c r="E188" s="197"/>
      <c r="F188" s="198"/>
      <c r="G188" s="199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</row>
    <row r="189" spans="1:74" x14ac:dyDescent="0.2">
      <c r="A189" s="49"/>
      <c r="B189" s="50"/>
      <c r="C189" s="51"/>
      <c r="D189" s="51">
        <f t="shared" si="28"/>
        <v>0</v>
      </c>
      <c r="E189" s="197"/>
      <c r="F189" s="198"/>
      <c r="G189" s="199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</row>
    <row r="190" spans="1:74" x14ac:dyDescent="0.2">
      <c r="A190" s="49"/>
      <c r="B190" s="50"/>
      <c r="C190" s="51"/>
      <c r="D190" s="51">
        <f>SUM(B190*C190)</f>
        <v>0</v>
      </c>
      <c r="E190" s="197"/>
      <c r="F190" s="198"/>
      <c r="G190" s="199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</row>
    <row r="191" spans="1:74" x14ac:dyDescent="0.2">
      <c r="A191" s="49"/>
      <c r="B191" s="50"/>
      <c r="C191" s="51"/>
      <c r="D191" s="51">
        <f t="shared" ref="D191:D195" si="29">SUM(B191*C191)</f>
        <v>0</v>
      </c>
      <c r="E191" s="197"/>
      <c r="F191" s="198"/>
      <c r="G191" s="199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</row>
    <row r="192" spans="1:74" x14ac:dyDescent="0.2">
      <c r="A192" s="49"/>
      <c r="B192" s="50"/>
      <c r="C192" s="51"/>
      <c r="D192" s="51">
        <f t="shared" si="29"/>
        <v>0</v>
      </c>
      <c r="E192" s="197"/>
      <c r="F192" s="198"/>
      <c r="G192" s="199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</row>
    <row r="193" spans="1:74" x14ac:dyDescent="0.2">
      <c r="A193" s="49"/>
      <c r="B193" s="50"/>
      <c r="C193" s="51"/>
      <c r="D193" s="51">
        <f t="shared" si="29"/>
        <v>0</v>
      </c>
      <c r="E193" s="197"/>
      <c r="F193" s="198"/>
      <c r="G193" s="199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</row>
    <row r="194" spans="1:74" x14ac:dyDescent="0.2">
      <c r="A194" s="49"/>
      <c r="B194" s="50"/>
      <c r="C194" s="51"/>
      <c r="D194" s="51">
        <f t="shared" si="29"/>
        <v>0</v>
      </c>
      <c r="E194" s="197"/>
      <c r="F194" s="198"/>
      <c r="G194" s="199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</row>
    <row r="195" spans="1:74" x14ac:dyDescent="0.2">
      <c r="A195" s="52"/>
      <c r="B195" s="53"/>
      <c r="C195" s="54"/>
      <c r="D195" s="51">
        <f t="shared" si="29"/>
        <v>0</v>
      </c>
      <c r="E195" s="197"/>
      <c r="F195" s="198"/>
      <c r="G195" s="199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</row>
    <row r="196" spans="1:74" x14ac:dyDescent="0.2">
      <c r="A196" s="207" t="str">
        <f>A184</f>
        <v>Other Program Supplies</v>
      </c>
      <c r="B196" s="208"/>
      <c r="C196" s="78" t="s">
        <v>34</v>
      </c>
      <c r="D196" s="79">
        <f>SUM(D186:D195)</f>
        <v>0</v>
      </c>
      <c r="E196" s="14"/>
      <c r="F196" s="14"/>
      <c r="G196" s="14"/>
      <c r="H196" s="14"/>
      <c r="I196" s="184" t="s">
        <v>359</v>
      </c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</row>
    <row r="197" spans="1:74" ht="5.0999999999999996" customHeight="1" x14ac:dyDescent="0.2"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</row>
    <row r="198" spans="1:74" x14ac:dyDescent="0.2">
      <c r="A198" s="200" t="s">
        <v>366</v>
      </c>
      <c r="B198" s="201"/>
      <c r="C198" s="201"/>
      <c r="D198" s="201"/>
      <c r="E198" s="202"/>
      <c r="F198" s="202"/>
      <c r="G198" s="203"/>
      <c r="H198" s="14"/>
      <c r="I198" s="184" t="s">
        <v>353</v>
      </c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</row>
    <row r="199" spans="1:74" x14ac:dyDescent="0.2">
      <c r="A199" s="83" t="s">
        <v>33</v>
      </c>
      <c r="B199" s="84" t="s">
        <v>28</v>
      </c>
      <c r="C199" s="85" t="s">
        <v>29</v>
      </c>
      <c r="D199" s="85" t="s">
        <v>30</v>
      </c>
      <c r="E199" s="204" t="s">
        <v>44</v>
      </c>
      <c r="F199" s="205"/>
      <c r="G199" s="206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</row>
    <row r="200" spans="1:74" x14ac:dyDescent="0.2">
      <c r="A200" s="49" t="s">
        <v>3</v>
      </c>
      <c r="B200" s="50"/>
      <c r="C200" s="51">
        <v>75</v>
      </c>
      <c r="D200" s="51">
        <f>SUM(B200*C200)</f>
        <v>0</v>
      </c>
      <c r="E200" s="197"/>
      <c r="F200" s="198"/>
      <c r="G200" s="199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</row>
    <row r="201" spans="1:74" x14ac:dyDescent="0.2">
      <c r="A201" s="49" t="s">
        <v>365</v>
      </c>
      <c r="B201" s="50"/>
      <c r="C201" s="51">
        <v>75</v>
      </c>
      <c r="D201" s="51">
        <f t="shared" ref="D201:D203" si="30">SUM(B201*C201)</f>
        <v>0</v>
      </c>
      <c r="E201" s="197"/>
      <c r="F201" s="198"/>
      <c r="G201" s="199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</row>
    <row r="202" spans="1:74" x14ac:dyDescent="0.2">
      <c r="A202" s="49"/>
      <c r="B202" s="50"/>
      <c r="C202" s="51"/>
      <c r="D202" s="51">
        <f t="shared" si="30"/>
        <v>0</v>
      </c>
      <c r="E202" s="197"/>
      <c r="F202" s="198"/>
      <c r="G202" s="199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</row>
    <row r="203" spans="1:74" x14ac:dyDescent="0.2">
      <c r="A203" s="49"/>
      <c r="B203" s="50"/>
      <c r="C203" s="51"/>
      <c r="D203" s="51">
        <f t="shared" si="30"/>
        <v>0</v>
      </c>
      <c r="E203" s="197"/>
      <c r="F203" s="198"/>
      <c r="G203" s="199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</row>
    <row r="204" spans="1:74" x14ac:dyDescent="0.2">
      <c r="A204" s="49"/>
      <c r="B204" s="50"/>
      <c r="C204" s="51"/>
      <c r="D204" s="51">
        <f>SUM(B204*C204)</f>
        <v>0</v>
      </c>
      <c r="E204" s="197"/>
      <c r="F204" s="198"/>
      <c r="G204" s="199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</row>
    <row r="205" spans="1:74" x14ac:dyDescent="0.2">
      <c r="A205" s="49"/>
      <c r="B205" s="50"/>
      <c r="C205" s="51"/>
      <c r="D205" s="51">
        <f t="shared" ref="D205:D209" si="31">SUM(B205*C205)</f>
        <v>0</v>
      </c>
      <c r="E205" s="197"/>
      <c r="F205" s="198"/>
      <c r="G205" s="199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</row>
    <row r="206" spans="1:74" x14ac:dyDescent="0.2">
      <c r="A206" s="49"/>
      <c r="B206" s="50"/>
      <c r="C206" s="51"/>
      <c r="D206" s="51">
        <f t="shared" si="31"/>
        <v>0</v>
      </c>
      <c r="E206" s="197"/>
      <c r="F206" s="198"/>
      <c r="G206" s="199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</row>
    <row r="207" spans="1:74" x14ac:dyDescent="0.2">
      <c r="A207" s="49"/>
      <c r="B207" s="50"/>
      <c r="C207" s="51"/>
      <c r="D207" s="51">
        <f t="shared" si="31"/>
        <v>0</v>
      </c>
      <c r="E207" s="197"/>
      <c r="F207" s="198"/>
      <c r="G207" s="199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</row>
    <row r="208" spans="1:74" x14ac:dyDescent="0.2">
      <c r="A208" s="49"/>
      <c r="B208" s="50"/>
      <c r="C208" s="51"/>
      <c r="D208" s="51">
        <f t="shared" si="31"/>
        <v>0</v>
      </c>
      <c r="E208" s="197"/>
      <c r="F208" s="198"/>
      <c r="G208" s="199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</row>
    <row r="209" spans="1:74" x14ac:dyDescent="0.2">
      <c r="A209" s="52"/>
      <c r="B209" s="53"/>
      <c r="C209" s="54"/>
      <c r="D209" s="51">
        <f t="shared" si="31"/>
        <v>0</v>
      </c>
      <c r="E209" s="197"/>
      <c r="F209" s="198"/>
      <c r="G209" s="199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</row>
    <row r="210" spans="1:74" x14ac:dyDescent="0.2">
      <c r="A210" s="207" t="str">
        <f>A198</f>
        <v>Other Expense Catagory 1</v>
      </c>
      <c r="B210" s="208"/>
      <c r="C210" s="78" t="s">
        <v>34</v>
      </c>
      <c r="D210" s="79">
        <f>SUM(D200:D209)</f>
        <v>0</v>
      </c>
      <c r="E210" s="14"/>
      <c r="F210" s="14"/>
      <c r="G210" s="14"/>
      <c r="H210" s="14"/>
      <c r="I210" s="184" t="s">
        <v>359</v>
      </c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</row>
    <row r="211" spans="1:74" ht="5.0999999999999996" customHeight="1" x14ac:dyDescent="0.2"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</row>
    <row r="212" spans="1:74" x14ac:dyDescent="0.2">
      <c r="A212" s="200" t="s">
        <v>37</v>
      </c>
      <c r="B212" s="201"/>
      <c r="C212" s="201"/>
      <c r="D212" s="201"/>
      <c r="E212" s="202"/>
      <c r="F212" s="202"/>
      <c r="G212" s="203"/>
      <c r="H212" s="14"/>
      <c r="I212" s="184" t="s">
        <v>353</v>
      </c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</row>
    <row r="213" spans="1:74" x14ac:dyDescent="0.2">
      <c r="A213" s="83" t="s">
        <v>33</v>
      </c>
      <c r="B213" s="84" t="s">
        <v>28</v>
      </c>
      <c r="C213" s="85" t="s">
        <v>29</v>
      </c>
      <c r="D213" s="85" t="s">
        <v>30</v>
      </c>
      <c r="E213" s="204" t="s">
        <v>44</v>
      </c>
      <c r="F213" s="205"/>
      <c r="G213" s="206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</row>
    <row r="214" spans="1:74" x14ac:dyDescent="0.2">
      <c r="A214" s="49"/>
      <c r="B214" s="50"/>
      <c r="C214" s="51"/>
      <c r="D214" s="51">
        <f>SUM(B214*C214)</f>
        <v>0</v>
      </c>
      <c r="E214" s="197"/>
      <c r="F214" s="198"/>
      <c r="G214" s="199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</row>
    <row r="215" spans="1:74" x14ac:dyDescent="0.2">
      <c r="A215" s="49"/>
      <c r="B215" s="50"/>
      <c r="C215" s="51"/>
      <c r="D215" s="51">
        <f t="shared" ref="D215:D217" si="32">SUM(B215*C215)</f>
        <v>0</v>
      </c>
      <c r="E215" s="197"/>
      <c r="F215" s="198"/>
      <c r="G215" s="199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</row>
    <row r="216" spans="1:74" x14ac:dyDescent="0.2">
      <c r="A216" s="49"/>
      <c r="B216" s="50"/>
      <c r="C216" s="51"/>
      <c r="D216" s="51">
        <f t="shared" si="32"/>
        <v>0</v>
      </c>
      <c r="E216" s="197"/>
      <c r="F216" s="198"/>
      <c r="G216" s="199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</row>
    <row r="217" spans="1:74" x14ac:dyDescent="0.2">
      <c r="A217" s="49"/>
      <c r="B217" s="50"/>
      <c r="C217" s="51"/>
      <c r="D217" s="51">
        <f t="shared" si="32"/>
        <v>0</v>
      </c>
      <c r="E217" s="197"/>
      <c r="F217" s="198"/>
      <c r="G217" s="199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</row>
    <row r="218" spans="1:74" x14ac:dyDescent="0.2">
      <c r="A218" s="49"/>
      <c r="B218" s="50"/>
      <c r="C218" s="51"/>
      <c r="D218" s="51">
        <f>SUM(B218*C218)</f>
        <v>0</v>
      </c>
      <c r="E218" s="197"/>
      <c r="F218" s="198"/>
      <c r="G218" s="199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</row>
    <row r="219" spans="1:74" x14ac:dyDescent="0.2">
      <c r="A219" s="49"/>
      <c r="B219" s="50"/>
      <c r="C219" s="51"/>
      <c r="D219" s="51">
        <f t="shared" ref="D219:D223" si="33">SUM(B219*C219)</f>
        <v>0</v>
      </c>
      <c r="E219" s="197"/>
      <c r="F219" s="198"/>
      <c r="G219" s="199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</row>
    <row r="220" spans="1:74" x14ac:dyDescent="0.2">
      <c r="A220" s="49"/>
      <c r="B220" s="50"/>
      <c r="C220" s="51"/>
      <c r="D220" s="51">
        <f t="shared" si="33"/>
        <v>0</v>
      </c>
      <c r="E220" s="197"/>
      <c r="F220" s="198"/>
      <c r="G220" s="199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</row>
    <row r="221" spans="1:74" x14ac:dyDescent="0.2">
      <c r="A221" s="49"/>
      <c r="B221" s="50"/>
      <c r="C221" s="51"/>
      <c r="D221" s="51">
        <f t="shared" si="33"/>
        <v>0</v>
      </c>
      <c r="E221" s="197"/>
      <c r="F221" s="198"/>
      <c r="G221" s="199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</row>
    <row r="222" spans="1:74" x14ac:dyDescent="0.2">
      <c r="A222" s="49"/>
      <c r="B222" s="50"/>
      <c r="C222" s="51"/>
      <c r="D222" s="51">
        <f t="shared" si="33"/>
        <v>0</v>
      </c>
      <c r="E222" s="197"/>
      <c r="F222" s="198"/>
      <c r="G222" s="199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</row>
    <row r="223" spans="1:74" x14ac:dyDescent="0.2">
      <c r="A223" s="52"/>
      <c r="B223" s="53"/>
      <c r="C223" s="54"/>
      <c r="D223" s="51">
        <f t="shared" si="33"/>
        <v>0</v>
      </c>
      <c r="E223" s="197"/>
      <c r="F223" s="198"/>
      <c r="G223" s="199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</row>
    <row r="224" spans="1:74" x14ac:dyDescent="0.2">
      <c r="A224" s="207" t="str">
        <f>A212</f>
        <v>Other Expense Catagory 2</v>
      </c>
      <c r="B224" s="208"/>
      <c r="C224" s="78" t="s">
        <v>34</v>
      </c>
      <c r="D224" s="79">
        <f>SUM(D214:D223)</f>
        <v>0</v>
      </c>
      <c r="E224" s="14"/>
      <c r="F224" s="14"/>
      <c r="G224" s="14"/>
      <c r="H224" s="14"/>
      <c r="I224" s="184" t="s">
        <v>359</v>
      </c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</row>
    <row r="225" spans="1:74" ht="5.0999999999999996" customHeight="1" x14ac:dyDescent="0.2"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</row>
    <row r="226" spans="1:74" x14ac:dyDescent="0.2">
      <c r="A226" s="200" t="s">
        <v>38</v>
      </c>
      <c r="B226" s="201"/>
      <c r="C226" s="201"/>
      <c r="D226" s="201"/>
      <c r="E226" s="202"/>
      <c r="F226" s="202"/>
      <c r="G226" s="203"/>
      <c r="H226" s="14"/>
      <c r="I226" s="184" t="s">
        <v>353</v>
      </c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</row>
    <row r="227" spans="1:74" x14ac:dyDescent="0.2">
      <c r="A227" s="83" t="s">
        <v>33</v>
      </c>
      <c r="B227" s="84" t="s">
        <v>28</v>
      </c>
      <c r="C227" s="85" t="s">
        <v>29</v>
      </c>
      <c r="D227" s="85" t="s">
        <v>30</v>
      </c>
      <c r="E227" s="204" t="s">
        <v>44</v>
      </c>
      <c r="F227" s="205"/>
      <c r="G227" s="206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</row>
    <row r="228" spans="1:74" x14ac:dyDescent="0.2">
      <c r="A228" s="49"/>
      <c r="B228" s="50"/>
      <c r="C228" s="51"/>
      <c r="D228" s="51">
        <f>SUM(B228*C228)</f>
        <v>0</v>
      </c>
      <c r="E228" s="197"/>
      <c r="F228" s="198"/>
      <c r="G228" s="199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</row>
    <row r="229" spans="1:74" x14ac:dyDescent="0.2">
      <c r="A229" s="49"/>
      <c r="B229" s="50"/>
      <c r="C229" s="51"/>
      <c r="D229" s="51">
        <f t="shared" ref="D229:D231" si="34">SUM(B229*C229)</f>
        <v>0</v>
      </c>
      <c r="E229" s="197"/>
      <c r="F229" s="198"/>
      <c r="G229" s="199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</row>
    <row r="230" spans="1:74" x14ac:dyDescent="0.2">
      <c r="A230" s="49"/>
      <c r="B230" s="50"/>
      <c r="C230" s="51"/>
      <c r="D230" s="51">
        <f t="shared" si="34"/>
        <v>0</v>
      </c>
      <c r="E230" s="197"/>
      <c r="F230" s="198"/>
      <c r="G230" s="199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</row>
    <row r="231" spans="1:74" x14ac:dyDescent="0.2">
      <c r="A231" s="49"/>
      <c r="B231" s="50"/>
      <c r="C231" s="51"/>
      <c r="D231" s="51">
        <f t="shared" si="34"/>
        <v>0</v>
      </c>
      <c r="E231" s="197"/>
      <c r="F231" s="198"/>
      <c r="G231" s="199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</row>
    <row r="232" spans="1:74" x14ac:dyDescent="0.2">
      <c r="A232" s="49"/>
      <c r="B232" s="50"/>
      <c r="C232" s="51"/>
      <c r="D232" s="51">
        <f>SUM(B232*C232)</f>
        <v>0</v>
      </c>
      <c r="E232" s="197"/>
      <c r="F232" s="198"/>
      <c r="G232" s="199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</row>
    <row r="233" spans="1:74" x14ac:dyDescent="0.2">
      <c r="A233" s="49"/>
      <c r="B233" s="50"/>
      <c r="C233" s="51"/>
      <c r="D233" s="51">
        <f t="shared" ref="D233:D237" si="35">SUM(B233*C233)</f>
        <v>0</v>
      </c>
      <c r="E233" s="197"/>
      <c r="F233" s="198"/>
      <c r="G233" s="199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</row>
    <row r="234" spans="1:74" x14ac:dyDescent="0.2">
      <c r="A234" s="49"/>
      <c r="B234" s="50"/>
      <c r="C234" s="51"/>
      <c r="D234" s="51">
        <f t="shared" si="35"/>
        <v>0</v>
      </c>
      <c r="E234" s="197"/>
      <c r="F234" s="198"/>
      <c r="G234" s="199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</row>
    <row r="235" spans="1:74" x14ac:dyDescent="0.2">
      <c r="A235" s="49"/>
      <c r="B235" s="50"/>
      <c r="C235" s="51"/>
      <c r="D235" s="51">
        <f t="shared" si="35"/>
        <v>0</v>
      </c>
      <c r="E235" s="197"/>
      <c r="F235" s="198"/>
      <c r="G235" s="199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</row>
    <row r="236" spans="1:74" x14ac:dyDescent="0.2">
      <c r="A236" s="49"/>
      <c r="B236" s="50"/>
      <c r="C236" s="51"/>
      <c r="D236" s="51">
        <f t="shared" si="35"/>
        <v>0</v>
      </c>
      <c r="E236" s="197"/>
      <c r="F236" s="198"/>
      <c r="G236" s="199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</row>
    <row r="237" spans="1:74" x14ac:dyDescent="0.2">
      <c r="A237" s="52"/>
      <c r="B237" s="53"/>
      <c r="C237" s="54"/>
      <c r="D237" s="51">
        <f t="shared" si="35"/>
        <v>0</v>
      </c>
      <c r="E237" s="197"/>
      <c r="F237" s="198"/>
      <c r="G237" s="199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</row>
    <row r="238" spans="1:74" x14ac:dyDescent="0.2">
      <c r="A238" s="207" t="str">
        <f>A226</f>
        <v>Other Expense Catagory 3</v>
      </c>
      <c r="B238" s="208"/>
      <c r="C238" s="78" t="s">
        <v>34</v>
      </c>
      <c r="D238" s="79">
        <f>SUM(D228:D237)</f>
        <v>0</v>
      </c>
      <c r="E238" s="14"/>
      <c r="F238" s="14"/>
      <c r="G238" s="14"/>
      <c r="H238" s="14"/>
      <c r="I238" s="184" t="s">
        <v>359</v>
      </c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</row>
    <row r="239" spans="1:74" ht="5.0999999999999996" customHeight="1" x14ac:dyDescent="0.2"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</row>
    <row r="240" spans="1:74" x14ac:dyDescent="0.2">
      <c r="A240" s="200" t="s">
        <v>39</v>
      </c>
      <c r="B240" s="201"/>
      <c r="C240" s="201"/>
      <c r="D240" s="201"/>
      <c r="E240" s="202"/>
      <c r="F240" s="202"/>
      <c r="G240" s="203"/>
      <c r="H240" s="14"/>
      <c r="I240" s="184" t="s">
        <v>353</v>
      </c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</row>
    <row r="241" spans="1:74" x14ac:dyDescent="0.2">
      <c r="A241" s="83" t="s">
        <v>33</v>
      </c>
      <c r="B241" s="84" t="s">
        <v>28</v>
      </c>
      <c r="C241" s="85" t="s">
        <v>29</v>
      </c>
      <c r="D241" s="85" t="s">
        <v>30</v>
      </c>
      <c r="E241" s="204" t="s">
        <v>44</v>
      </c>
      <c r="F241" s="205"/>
      <c r="G241" s="206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</row>
    <row r="242" spans="1:74" x14ac:dyDescent="0.2">
      <c r="A242" s="49"/>
      <c r="B242" s="50"/>
      <c r="C242" s="51"/>
      <c r="D242" s="51">
        <f>SUM(B242*C242)</f>
        <v>0</v>
      </c>
      <c r="E242" s="197"/>
      <c r="F242" s="198"/>
      <c r="G242" s="199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</row>
    <row r="243" spans="1:74" x14ac:dyDescent="0.2">
      <c r="A243" s="49"/>
      <c r="B243" s="50"/>
      <c r="C243" s="51"/>
      <c r="D243" s="51">
        <f t="shared" ref="D243:D245" si="36">SUM(B243*C243)</f>
        <v>0</v>
      </c>
      <c r="E243" s="197"/>
      <c r="F243" s="198"/>
      <c r="G243" s="199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</row>
    <row r="244" spans="1:74" x14ac:dyDescent="0.2">
      <c r="A244" s="49"/>
      <c r="B244" s="50"/>
      <c r="C244" s="51"/>
      <c r="D244" s="51">
        <f t="shared" si="36"/>
        <v>0</v>
      </c>
      <c r="E244" s="197"/>
      <c r="F244" s="198"/>
      <c r="G244" s="199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</row>
    <row r="245" spans="1:74" x14ac:dyDescent="0.2">
      <c r="A245" s="49"/>
      <c r="B245" s="50"/>
      <c r="C245" s="51"/>
      <c r="D245" s="51">
        <f t="shared" si="36"/>
        <v>0</v>
      </c>
      <c r="E245" s="197"/>
      <c r="F245" s="198"/>
      <c r="G245" s="199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</row>
    <row r="246" spans="1:74" x14ac:dyDescent="0.2">
      <c r="A246" s="49"/>
      <c r="B246" s="50"/>
      <c r="C246" s="51"/>
      <c r="D246" s="51">
        <f>SUM(B246*C246)</f>
        <v>0</v>
      </c>
      <c r="E246" s="197"/>
      <c r="F246" s="198"/>
      <c r="G246" s="199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</row>
    <row r="247" spans="1:74" x14ac:dyDescent="0.2">
      <c r="A247" s="49"/>
      <c r="B247" s="50"/>
      <c r="C247" s="51"/>
      <c r="D247" s="51">
        <f t="shared" ref="D247:D251" si="37">SUM(B247*C247)</f>
        <v>0</v>
      </c>
      <c r="E247" s="197"/>
      <c r="F247" s="198"/>
      <c r="G247" s="199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</row>
    <row r="248" spans="1:74" x14ac:dyDescent="0.2">
      <c r="A248" s="49"/>
      <c r="B248" s="50"/>
      <c r="C248" s="51"/>
      <c r="D248" s="51">
        <f t="shared" si="37"/>
        <v>0</v>
      </c>
      <c r="E248" s="197"/>
      <c r="F248" s="198"/>
      <c r="G248" s="199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</row>
    <row r="249" spans="1:74" x14ac:dyDescent="0.2">
      <c r="A249" s="49"/>
      <c r="B249" s="50"/>
      <c r="C249" s="51"/>
      <c r="D249" s="51">
        <f t="shared" si="37"/>
        <v>0</v>
      </c>
      <c r="E249" s="197"/>
      <c r="F249" s="198"/>
      <c r="G249" s="199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</row>
    <row r="250" spans="1:74" x14ac:dyDescent="0.2">
      <c r="A250" s="49"/>
      <c r="B250" s="50"/>
      <c r="C250" s="51"/>
      <c r="D250" s="51">
        <f t="shared" si="37"/>
        <v>0</v>
      </c>
      <c r="E250" s="197"/>
      <c r="F250" s="198"/>
      <c r="G250" s="199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</row>
    <row r="251" spans="1:74" x14ac:dyDescent="0.2">
      <c r="A251" s="52"/>
      <c r="B251" s="53"/>
      <c r="C251" s="54"/>
      <c r="D251" s="51">
        <f t="shared" si="37"/>
        <v>0</v>
      </c>
      <c r="E251" s="197"/>
      <c r="F251" s="198"/>
      <c r="G251" s="199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</row>
    <row r="252" spans="1:74" x14ac:dyDescent="0.2">
      <c r="A252" s="207" t="str">
        <f>A240</f>
        <v>Other Expense Catagory 4</v>
      </c>
      <c r="B252" s="208"/>
      <c r="C252" s="78" t="s">
        <v>34</v>
      </c>
      <c r="D252" s="79">
        <f>SUM(D242:D251)</f>
        <v>0</v>
      </c>
      <c r="E252" s="14"/>
      <c r="F252" s="14"/>
      <c r="G252" s="14"/>
      <c r="H252" s="14"/>
      <c r="I252" s="184" t="s">
        <v>359</v>
      </c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</row>
    <row r="253" spans="1:74" ht="5.0999999999999996" customHeight="1" x14ac:dyDescent="0.2"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</row>
    <row r="254" spans="1:74" x14ac:dyDescent="0.2">
      <c r="A254" s="200" t="s">
        <v>43</v>
      </c>
      <c r="B254" s="201"/>
      <c r="C254" s="201"/>
      <c r="D254" s="201"/>
      <c r="E254" s="202"/>
      <c r="F254" s="202"/>
      <c r="G254" s="203"/>
      <c r="H254" s="14"/>
      <c r="I254" s="184" t="s">
        <v>353</v>
      </c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</row>
    <row r="255" spans="1:74" x14ac:dyDescent="0.2">
      <c r="A255" s="83" t="s">
        <v>33</v>
      </c>
      <c r="B255" s="84" t="s">
        <v>28</v>
      </c>
      <c r="C255" s="85" t="s">
        <v>29</v>
      </c>
      <c r="D255" s="85" t="s">
        <v>30</v>
      </c>
      <c r="E255" s="204" t="s">
        <v>44</v>
      </c>
      <c r="F255" s="205"/>
      <c r="G255" s="206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</row>
    <row r="256" spans="1:74" x14ac:dyDescent="0.2">
      <c r="A256" s="49"/>
      <c r="B256" s="50"/>
      <c r="C256" s="51"/>
      <c r="D256" s="51">
        <f>SUM(B256*C256)</f>
        <v>0</v>
      </c>
      <c r="E256" s="197"/>
      <c r="F256" s="198"/>
      <c r="G256" s="199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</row>
    <row r="257" spans="1:74" x14ac:dyDescent="0.2">
      <c r="A257" s="49"/>
      <c r="B257" s="50"/>
      <c r="C257" s="51"/>
      <c r="D257" s="51">
        <f t="shared" ref="D257:D259" si="38">SUM(B257*C257)</f>
        <v>0</v>
      </c>
      <c r="E257" s="197"/>
      <c r="F257" s="198"/>
      <c r="G257" s="199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</row>
    <row r="258" spans="1:74" x14ac:dyDescent="0.2">
      <c r="A258" s="49"/>
      <c r="B258" s="50"/>
      <c r="C258" s="51"/>
      <c r="D258" s="51">
        <f t="shared" si="38"/>
        <v>0</v>
      </c>
      <c r="E258" s="197"/>
      <c r="F258" s="198"/>
      <c r="G258" s="199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</row>
    <row r="259" spans="1:74" x14ac:dyDescent="0.2">
      <c r="A259" s="49"/>
      <c r="B259" s="50"/>
      <c r="C259" s="51"/>
      <c r="D259" s="51">
        <f t="shared" si="38"/>
        <v>0</v>
      </c>
      <c r="E259" s="197"/>
      <c r="F259" s="198"/>
      <c r="G259" s="199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</row>
    <row r="260" spans="1:74" x14ac:dyDescent="0.2">
      <c r="A260" s="49"/>
      <c r="B260" s="50"/>
      <c r="C260" s="51"/>
      <c r="D260" s="51">
        <f>SUM(B260*C260)</f>
        <v>0</v>
      </c>
      <c r="E260" s="197"/>
      <c r="F260" s="198"/>
      <c r="G260" s="199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</row>
    <row r="261" spans="1:74" x14ac:dyDescent="0.2">
      <c r="A261" s="49"/>
      <c r="B261" s="50"/>
      <c r="C261" s="51"/>
      <c r="D261" s="51">
        <f t="shared" ref="D261:D265" si="39">SUM(B261*C261)</f>
        <v>0</v>
      </c>
      <c r="E261" s="197"/>
      <c r="F261" s="198"/>
      <c r="G261" s="199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</row>
    <row r="262" spans="1:74" x14ac:dyDescent="0.2">
      <c r="A262" s="49"/>
      <c r="B262" s="50"/>
      <c r="C262" s="51"/>
      <c r="D262" s="51">
        <f t="shared" si="39"/>
        <v>0</v>
      </c>
      <c r="E262" s="197"/>
      <c r="F262" s="198"/>
      <c r="G262" s="199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</row>
    <row r="263" spans="1:74" x14ac:dyDescent="0.2">
      <c r="A263" s="49"/>
      <c r="B263" s="50"/>
      <c r="C263" s="51"/>
      <c r="D263" s="51">
        <f t="shared" si="39"/>
        <v>0</v>
      </c>
      <c r="E263" s="197"/>
      <c r="F263" s="198"/>
      <c r="G263" s="199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</row>
    <row r="264" spans="1:74" x14ac:dyDescent="0.2">
      <c r="A264" s="49"/>
      <c r="B264" s="50"/>
      <c r="C264" s="51"/>
      <c r="D264" s="51">
        <f t="shared" si="39"/>
        <v>0</v>
      </c>
      <c r="E264" s="197"/>
      <c r="F264" s="198"/>
      <c r="G264" s="199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</row>
    <row r="265" spans="1:74" x14ac:dyDescent="0.2">
      <c r="A265" s="52"/>
      <c r="B265" s="53"/>
      <c r="C265" s="54"/>
      <c r="D265" s="51">
        <f t="shared" si="39"/>
        <v>0</v>
      </c>
      <c r="E265" s="197"/>
      <c r="F265" s="198"/>
      <c r="G265" s="199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</row>
    <row r="266" spans="1:74" x14ac:dyDescent="0.2">
      <c r="A266" s="207" t="str">
        <f>A254</f>
        <v>Misc. Expenses</v>
      </c>
      <c r="B266" s="208"/>
      <c r="C266" s="78" t="s">
        <v>34</v>
      </c>
      <c r="D266" s="79">
        <f>SUM(D256:D265)</f>
        <v>0</v>
      </c>
      <c r="E266" s="14"/>
      <c r="F266" s="14"/>
      <c r="G266" s="14"/>
      <c r="H266" s="14"/>
      <c r="I266" s="184" t="s">
        <v>359</v>
      </c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</row>
    <row r="267" spans="1:74" x14ac:dyDescent="0.2">
      <c r="A267" s="14"/>
      <c r="B267" s="76"/>
      <c r="C267" s="77"/>
      <c r="D267" s="77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</row>
    <row r="268" spans="1:74" x14ac:dyDescent="0.2">
      <c r="A268" s="14"/>
      <c r="B268" s="76"/>
      <c r="C268" s="77"/>
      <c r="D268" s="77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</row>
    <row r="269" spans="1:74" x14ac:dyDescent="0.2">
      <c r="A269" s="14"/>
      <c r="B269" s="76"/>
      <c r="C269" s="77"/>
      <c r="D269" s="77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</row>
    <row r="270" spans="1:74" x14ac:dyDescent="0.2">
      <c r="A270" s="14"/>
      <c r="B270" s="76"/>
      <c r="C270" s="77"/>
      <c r="D270" s="77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</row>
    <row r="271" spans="1:74" x14ac:dyDescent="0.2">
      <c r="A271" s="14"/>
      <c r="B271" s="76"/>
      <c r="C271" s="77"/>
      <c r="D271" s="77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</row>
    <row r="272" spans="1:74" x14ac:dyDescent="0.2">
      <c r="A272" s="14"/>
      <c r="B272" s="76"/>
      <c r="C272" s="77"/>
      <c r="D272" s="77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</row>
    <row r="273" spans="1:74" x14ac:dyDescent="0.2">
      <c r="A273" s="14"/>
      <c r="B273" s="76"/>
      <c r="C273" s="77"/>
      <c r="D273" s="77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</row>
    <row r="274" spans="1:74" x14ac:dyDescent="0.2">
      <c r="A274" s="14"/>
      <c r="B274" s="76"/>
      <c r="C274" s="77"/>
      <c r="D274" s="77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</row>
    <row r="275" spans="1:74" x14ac:dyDescent="0.2">
      <c r="A275" s="14"/>
      <c r="B275" s="76"/>
      <c r="C275" s="77"/>
      <c r="D275" s="77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</row>
    <row r="276" spans="1:74" x14ac:dyDescent="0.2">
      <c r="A276" s="14"/>
      <c r="B276" s="76"/>
      <c r="C276" s="77"/>
      <c r="D276" s="77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</row>
    <row r="277" spans="1:74" x14ac:dyDescent="0.2">
      <c r="A277" s="14"/>
      <c r="B277" s="76"/>
      <c r="C277" s="77"/>
      <c r="D277" s="77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</row>
    <row r="278" spans="1:74" x14ac:dyDescent="0.2">
      <c r="A278" s="14"/>
      <c r="B278" s="76"/>
      <c r="C278" s="77"/>
      <c r="D278" s="77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</row>
    <row r="279" spans="1:74" x14ac:dyDescent="0.2">
      <c r="A279" s="14"/>
      <c r="B279" s="76"/>
      <c r="C279" s="77"/>
      <c r="D279" s="77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</row>
    <row r="280" spans="1:74" x14ac:dyDescent="0.2">
      <c r="A280" s="14"/>
      <c r="B280" s="76"/>
      <c r="C280" s="77"/>
      <c r="D280" s="77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</row>
    <row r="281" spans="1:74" x14ac:dyDescent="0.2">
      <c r="A281" s="14"/>
      <c r="B281" s="76"/>
      <c r="C281" s="77"/>
      <c r="D281" s="77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</row>
    <row r="282" spans="1:74" x14ac:dyDescent="0.2">
      <c r="A282" s="14"/>
      <c r="B282" s="76"/>
      <c r="C282" s="77"/>
      <c r="D282" s="77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</row>
    <row r="283" spans="1:74" x14ac:dyDescent="0.2">
      <c r="A283" s="14"/>
      <c r="B283" s="76"/>
      <c r="C283" s="77"/>
      <c r="D283" s="77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</row>
    <row r="284" spans="1:74" x14ac:dyDescent="0.2">
      <c r="A284" s="14"/>
      <c r="B284" s="76"/>
      <c r="C284" s="77"/>
      <c r="D284" s="77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</row>
    <row r="285" spans="1:74" x14ac:dyDescent="0.2">
      <c r="A285" s="14"/>
      <c r="B285" s="76"/>
      <c r="C285" s="77"/>
      <c r="D285" s="77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</row>
    <row r="286" spans="1:74" x14ac:dyDescent="0.2">
      <c r="A286" s="14"/>
      <c r="B286" s="76"/>
      <c r="C286" s="77"/>
      <c r="D286" s="77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</row>
    <row r="287" spans="1:74" x14ac:dyDescent="0.2">
      <c r="A287" s="14"/>
      <c r="B287" s="76"/>
      <c r="C287" s="77"/>
      <c r="D287" s="77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</row>
    <row r="288" spans="1:74" x14ac:dyDescent="0.2">
      <c r="A288" s="14"/>
      <c r="B288" s="76"/>
      <c r="C288" s="77"/>
      <c r="D288" s="77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</row>
    <row r="289" spans="1:74" x14ac:dyDescent="0.2">
      <c r="A289" s="14"/>
      <c r="B289" s="76"/>
      <c r="C289" s="77"/>
      <c r="D289" s="77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</row>
    <row r="290" spans="1:74" x14ac:dyDescent="0.2">
      <c r="A290" s="14"/>
      <c r="B290" s="76"/>
      <c r="C290" s="77"/>
      <c r="D290" s="77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</row>
    <row r="291" spans="1:74" x14ac:dyDescent="0.2">
      <c r="A291" s="14"/>
      <c r="B291" s="76"/>
      <c r="C291" s="77"/>
      <c r="D291" s="77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</row>
    <row r="292" spans="1:74" x14ac:dyDescent="0.2">
      <c r="A292" s="14"/>
      <c r="B292" s="76"/>
      <c r="C292" s="77"/>
      <c r="D292" s="77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</row>
    <row r="293" spans="1:74" x14ac:dyDescent="0.2">
      <c r="A293" s="14"/>
      <c r="B293" s="76"/>
      <c r="C293" s="77"/>
      <c r="D293" s="77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</row>
    <row r="294" spans="1:74" x14ac:dyDescent="0.2">
      <c r="A294" s="14"/>
      <c r="B294" s="76"/>
      <c r="C294" s="77"/>
      <c r="D294" s="77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</row>
    <row r="295" spans="1:74" x14ac:dyDescent="0.2">
      <c r="A295" s="14"/>
      <c r="B295" s="76"/>
      <c r="C295" s="77"/>
      <c r="D295" s="77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</row>
    <row r="296" spans="1:74" x14ac:dyDescent="0.2">
      <c r="A296" s="14"/>
      <c r="B296" s="76"/>
      <c r="C296" s="77"/>
      <c r="D296" s="77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</row>
    <row r="297" spans="1:74" x14ac:dyDescent="0.2">
      <c r="A297" s="14"/>
      <c r="B297" s="76"/>
      <c r="C297" s="77"/>
      <c r="D297" s="77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</row>
    <row r="298" spans="1:74" x14ac:dyDescent="0.2">
      <c r="A298" s="14"/>
      <c r="B298" s="76"/>
      <c r="C298" s="77"/>
      <c r="D298" s="77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</row>
    <row r="299" spans="1:74" x14ac:dyDescent="0.2">
      <c r="A299" s="14"/>
      <c r="B299" s="76"/>
      <c r="C299" s="77"/>
      <c r="D299" s="77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</row>
    <row r="300" spans="1:74" x14ac:dyDescent="0.2">
      <c r="A300" s="14"/>
      <c r="B300" s="76"/>
      <c r="C300" s="77"/>
      <c r="D300" s="77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</row>
    <row r="301" spans="1:74" x14ac:dyDescent="0.2">
      <c r="A301" s="14"/>
      <c r="B301" s="76"/>
      <c r="C301" s="77"/>
      <c r="D301" s="77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</row>
    <row r="302" spans="1:74" x14ac:dyDescent="0.2">
      <c r="A302" s="14"/>
      <c r="B302" s="76"/>
      <c r="C302" s="77"/>
      <c r="D302" s="77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</row>
    <row r="303" spans="1:74" x14ac:dyDescent="0.2">
      <c r="A303" s="14"/>
      <c r="B303" s="76"/>
      <c r="C303" s="77"/>
      <c r="D303" s="77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</row>
    <row r="304" spans="1:74" x14ac:dyDescent="0.2">
      <c r="A304" s="14"/>
      <c r="B304" s="76"/>
      <c r="C304" s="77"/>
      <c r="D304" s="77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</row>
    <row r="305" spans="1:74" x14ac:dyDescent="0.2">
      <c r="A305" s="14"/>
      <c r="B305" s="76"/>
      <c r="C305" s="77"/>
      <c r="D305" s="77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</row>
    <row r="306" spans="1:74" x14ac:dyDescent="0.2">
      <c r="A306" s="14"/>
      <c r="B306" s="76"/>
      <c r="C306" s="77"/>
      <c r="D306" s="77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</row>
    <row r="307" spans="1:74" x14ac:dyDescent="0.2">
      <c r="A307" s="14"/>
      <c r="B307" s="76"/>
      <c r="C307" s="77"/>
      <c r="D307" s="77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</row>
    <row r="308" spans="1:74" x14ac:dyDescent="0.2">
      <c r="A308" s="14"/>
      <c r="B308" s="76"/>
      <c r="C308" s="77"/>
      <c r="D308" s="77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</row>
    <row r="309" spans="1:74" x14ac:dyDescent="0.2">
      <c r="A309" s="14"/>
      <c r="B309" s="76"/>
      <c r="C309" s="77"/>
      <c r="D309" s="77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</row>
    <row r="310" spans="1:74" x14ac:dyDescent="0.2">
      <c r="A310" s="14"/>
      <c r="B310" s="76"/>
      <c r="C310" s="77"/>
      <c r="D310" s="77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</row>
    <row r="311" spans="1:74" x14ac:dyDescent="0.2">
      <c r="A311" s="14"/>
      <c r="B311" s="76"/>
      <c r="C311" s="77"/>
      <c r="D311" s="77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</row>
    <row r="312" spans="1:74" x14ac:dyDescent="0.2">
      <c r="A312" s="14"/>
      <c r="B312" s="76"/>
      <c r="C312" s="77"/>
      <c r="D312" s="77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</row>
    <row r="313" spans="1:74" x14ac:dyDescent="0.2">
      <c r="A313" s="14"/>
      <c r="B313" s="76"/>
      <c r="C313" s="77"/>
      <c r="D313" s="77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</row>
    <row r="314" spans="1:74" x14ac:dyDescent="0.2">
      <c r="A314" s="14"/>
      <c r="B314" s="76"/>
      <c r="C314" s="77"/>
      <c r="D314" s="77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</row>
    <row r="315" spans="1:74" x14ac:dyDescent="0.2">
      <c r="A315" s="14"/>
      <c r="B315" s="76"/>
      <c r="C315" s="77"/>
      <c r="D315" s="77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</row>
    <row r="316" spans="1:74" x14ac:dyDescent="0.2">
      <c r="A316" s="14"/>
      <c r="B316" s="76"/>
      <c r="C316" s="77"/>
      <c r="D316" s="77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</row>
    <row r="317" spans="1:74" x14ac:dyDescent="0.2">
      <c r="A317" s="14"/>
      <c r="B317" s="76"/>
      <c r="C317" s="77"/>
      <c r="D317" s="77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</row>
    <row r="318" spans="1:74" x14ac:dyDescent="0.2">
      <c r="A318" s="14"/>
      <c r="B318" s="76"/>
      <c r="C318" s="77"/>
      <c r="D318" s="77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</row>
    <row r="319" spans="1:74" x14ac:dyDescent="0.2">
      <c r="A319" s="14"/>
      <c r="B319" s="76"/>
      <c r="C319" s="77"/>
      <c r="D319" s="77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</row>
    <row r="320" spans="1:74" x14ac:dyDescent="0.2">
      <c r="A320" s="14"/>
      <c r="B320" s="76"/>
      <c r="C320" s="77"/>
      <c r="D320" s="77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</row>
    <row r="321" spans="1:74" x14ac:dyDescent="0.2">
      <c r="A321" s="14"/>
      <c r="B321" s="76"/>
      <c r="C321" s="77"/>
      <c r="D321" s="77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</row>
    <row r="322" spans="1:74" x14ac:dyDescent="0.2">
      <c r="A322" s="14"/>
      <c r="B322" s="76"/>
      <c r="C322" s="77"/>
      <c r="D322" s="77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</row>
    <row r="323" spans="1:74" x14ac:dyDescent="0.2">
      <c r="A323" s="14"/>
      <c r="B323" s="76"/>
      <c r="C323" s="77"/>
      <c r="D323" s="77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</row>
    <row r="324" spans="1:74" x14ac:dyDescent="0.2">
      <c r="A324" s="14"/>
      <c r="B324" s="76"/>
      <c r="C324" s="77"/>
      <c r="D324" s="77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</row>
    <row r="325" spans="1:74" x14ac:dyDescent="0.2">
      <c r="A325" s="14"/>
      <c r="B325" s="76"/>
      <c r="C325" s="77"/>
      <c r="D325" s="77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</row>
    <row r="326" spans="1:74" x14ac:dyDescent="0.2">
      <c r="A326" s="14"/>
      <c r="B326" s="76"/>
      <c r="C326" s="77"/>
      <c r="D326" s="77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</row>
    <row r="327" spans="1:74" x14ac:dyDescent="0.2">
      <c r="A327" s="14"/>
      <c r="B327" s="76"/>
      <c r="C327" s="77"/>
      <c r="D327" s="77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</row>
    <row r="328" spans="1:74" x14ac:dyDescent="0.2">
      <c r="A328" s="14"/>
      <c r="B328" s="76"/>
      <c r="C328" s="77"/>
      <c r="D328" s="77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</row>
    <row r="329" spans="1:74" x14ac:dyDescent="0.2">
      <c r="A329" s="14"/>
      <c r="B329" s="76"/>
      <c r="C329" s="77"/>
      <c r="D329" s="77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</row>
    <row r="330" spans="1:74" x14ac:dyDescent="0.2">
      <c r="A330" s="14"/>
      <c r="B330" s="76"/>
      <c r="C330" s="77"/>
      <c r="D330" s="77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</row>
    <row r="331" spans="1:74" x14ac:dyDescent="0.2">
      <c r="A331" s="14"/>
      <c r="B331" s="76"/>
      <c r="C331" s="77"/>
      <c r="D331" s="77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</row>
    <row r="332" spans="1:74" x14ac:dyDescent="0.2">
      <c r="A332" s="14"/>
      <c r="B332" s="76"/>
      <c r="C332" s="77"/>
      <c r="D332" s="77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</row>
    <row r="333" spans="1:74" x14ac:dyDescent="0.2">
      <c r="A333" s="14"/>
      <c r="B333" s="76"/>
      <c r="C333" s="77"/>
      <c r="D333" s="77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</row>
    <row r="334" spans="1:74" x14ac:dyDescent="0.2">
      <c r="A334" s="14"/>
      <c r="B334" s="76"/>
      <c r="C334" s="77"/>
      <c r="D334" s="77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</row>
    <row r="335" spans="1:74" x14ac:dyDescent="0.2">
      <c r="A335" s="14"/>
      <c r="B335" s="76"/>
      <c r="C335" s="77"/>
      <c r="D335" s="77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</row>
    <row r="336" spans="1:74" x14ac:dyDescent="0.2">
      <c r="A336" s="14"/>
      <c r="B336" s="76"/>
      <c r="C336" s="77"/>
      <c r="D336" s="77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</row>
    <row r="337" spans="1:74" x14ac:dyDescent="0.2">
      <c r="A337" s="14"/>
      <c r="B337" s="76"/>
      <c r="C337" s="77"/>
      <c r="D337" s="77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</row>
    <row r="338" spans="1:74" x14ac:dyDescent="0.2">
      <c r="A338" s="14"/>
      <c r="B338" s="76"/>
      <c r="C338" s="77"/>
      <c r="D338" s="77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</row>
    <row r="339" spans="1:74" x14ac:dyDescent="0.2">
      <c r="A339" s="14"/>
      <c r="B339" s="76"/>
      <c r="C339" s="77"/>
      <c r="D339" s="77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</row>
    <row r="340" spans="1:74" x14ac:dyDescent="0.2">
      <c r="A340" s="14"/>
      <c r="B340" s="76"/>
      <c r="C340" s="77"/>
      <c r="D340" s="77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</row>
    <row r="341" spans="1:74" x14ac:dyDescent="0.2">
      <c r="A341" s="14"/>
      <c r="B341" s="76"/>
      <c r="C341" s="77"/>
      <c r="D341" s="77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</row>
    <row r="342" spans="1:74" x14ac:dyDescent="0.2">
      <c r="A342" s="14"/>
      <c r="B342" s="76"/>
      <c r="C342" s="77"/>
      <c r="D342" s="77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</row>
    <row r="343" spans="1:74" x14ac:dyDescent="0.2">
      <c r="A343" s="14"/>
      <c r="B343" s="76"/>
      <c r="C343" s="77"/>
      <c r="D343" s="77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</row>
    <row r="344" spans="1:74" x14ac:dyDescent="0.2">
      <c r="A344" s="14"/>
      <c r="B344" s="76"/>
      <c r="C344" s="77"/>
      <c r="D344" s="77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</row>
    <row r="345" spans="1:74" x14ac:dyDescent="0.2">
      <c r="A345" s="14"/>
      <c r="B345" s="76"/>
      <c r="C345" s="77"/>
      <c r="D345" s="77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</row>
    <row r="346" spans="1:74" x14ac:dyDescent="0.2">
      <c r="A346" s="14"/>
      <c r="B346" s="76"/>
      <c r="C346" s="77"/>
      <c r="D346" s="77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</row>
    <row r="347" spans="1:74" x14ac:dyDescent="0.2">
      <c r="A347" s="14"/>
      <c r="B347" s="76"/>
      <c r="C347" s="77"/>
      <c r="D347" s="77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</row>
    <row r="348" spans="1:74" x14ac:dyDescent="0.2">
      <c r="A348" s="14"/>
      <c r="B348" s="76"/>
      <c r="C348" s="77"/>
      <c r="D348" s="77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</row>
    <row r="349" spans="1:74" x14ac:dyDescent="0.2">
      <c r="A349" s="14"/>
      <c r="B349" s="76"/>
      <c r="C349" s="77"/>
      <c r="D349" s="77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</row>
    <row r="350" spans="1:74" x14ac:dyDescent="0.2">
      <c r="A350" s="14"/>
      <c r="B350" s="76"/>
      <c r="C350" s="77"/>
      <c r="D350" s="77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</row>
    <row r="351" spans="1:74" x14ac:dyDescent="0.2">
      <c r="A351" s="14"/>
      <c r="B351" s="76"/>
      <c r="C351" s="77"/>
      <c r="D351" s="77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</row>
    <row r="352" spans="1:74" x14ac:dyDescent="0.2">
      <c r="A352" s="14"/>
      <c r="B352" s="76"/>
      <c r="C352" s="77"/>
      <c r="D352" s="77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</row>
    <row r="353" spans="1:74" x14ac:dyDescent="0.2">
      <c r="A353" s="14"/>
      <c r="B353" s="76"/>
      <c r="C353" s="77"/>
      <c r="D353" s="77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</row>
    <row r="354" spans="1:74" x14ac:dyDescent="0.2">
      <c r="A354" s="14"/>
      <c r="B354" s="76"/>
      <c r="C354" s="77"/>
      <c r="D354" s="77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</row>
    <row r="355" spans="1:74" x14ac:dyDescent="0.2">
      <c r="A355" s="14"/>
      <c r="B355" s="76"/>
      <c r="C355" s="77"/>
      <c r="D355" s="77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</row>
    <row r="356" spans="1:74" x14ac:dyDescent="0.2">
      <c r="A356" s="14"/>
      <c r="B356" s="76"/>
      <c r="C356" s="77"/>
      <c r="D356" s="77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</row>
    <row r="357" spans="1:74" x14ac:dyDescent="0.2">
      <c r="A357" s="14"/>
      <c r="B357" s="76"/>
      <c r="C357" s="77"/>
      <c r="D357" s="77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</row>
    <row r="358" spans="1:74" x14ac:dyDescent="0.2">
      <c r="A358" s="14"/>
      <c r="B358" s="76"/>
      <c r="C358" s="77"/>
      <c r="D358" s="77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</row>
    <row r="359" spans="1:74" x14ac:dyDescent="0.2">
      <c r="A359" s="14"/>
      <c r="B359" s="76"/>
      <c r="C359" s="77"/>
      <c r="D359" s="77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</row>
    <row r="360" spans="1:74" x14ac:dyDescent="0.2">
      <c r="A360" s="14"/>
      <c r="B360" s="76"/>
      <c r="C360" s="77"/>
      <c r="D360" s="77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</row>
    <row r="361" spans="1:74" x14ac:dyDescent="0.2">
      <c r="A361" s="14"/>
      <c r="B361" s="76"/>
      <c r="C361" s="77"/>
      <c r="D361" s="77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</row>
    <row r="362" spans="1:74" x14ac:dyDescent="0.2">
      <c r="A362" s="14"/>
      <c r="B362" s="76"/>
      <c r="C362" s="77"/>
      <c r="D362" s="77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</row>
    <row r="363" spans="1:74" x14ac:dyDescent="0.2">
      <c r="A363" s="14"/>
      <c r="B363" s="76"/>
      <c r="C363" s="77"/>
      <c r="D363" s="77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</row>
    <row r="364" spans="1:74" x14ac:dyDescent="0.2">
      <c r="A364" s="14"/>
      <c r="B364" s="76"/>
      <c r="C364" s="77"/>
      <c r="D364" s="77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</row>
    <row r="365" spans="1:74" x14ac:dyDescent="0.2">
      <c r="A365" s="14"/>
      <c r="B365" s="76"/>
      <c r="C365" s="77"/>
      <c r="D365" s="77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</row>
    <row r="366" spans="1:74" x14ac:dyDescent="0.2">
      <c r="A366" s="14"/>
      <c r="B366" s="76"/>
      <c r="C366" s="77"/>
      <c r="D366" s="77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</row>
    <row r="367" spans="1:74" x14ac:dyDescent="0.2">
      <c r="A367" s="14"/>
      <c r="B367" s="76"/>
      <c r="C367" s="77"/>
      <c r="D367" s="77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</row>
    <row r="368" spans="1:74" x14ac:dyDescent="0.2">
      <c r="A368" s="14"/>
      <c r="B368" s="76"/>
      <c r="C368" s="77"/>
      <c r="D368" s="77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</row>
    <row r="369" spans="1:74" x14ac:dyDescent="0.2">
      <c r="A369" s="14"/>
      <c r="B369" s="76"/>
      <c r="C369" s="77"/>
      <c r="D369" s="77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</row>
    <row r="370" spans="1:74" x14ac:dyDescent="0.2">
      <c r="A370" s="14"/>
      <c r="B370" s="76"/>
      <c r="C370" s="77"/>
      <c r="D370" s="77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</row>
    <row r="371" spans="1:74" x14ac:dyDescent="0.2">
      <c r="A371" s="14"/>
      <c r="B371" s="76"/>
      <c r="C371" s="77"/>
      <c r="D371" s="77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</row>
    <row r="372" spans="1:74" x14ac:dyDescent="0.2">
      <c r="A372" s="14"/>
      <c r="B372" s="76"/>
      <c r="C372" s="77"/>
      <c r="D372" s="77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</row>
    <row r="373" spans="1:74" x14ac:dyDescent="0.2">
      <c r="A373" s="14"/>
      <c r="B373" s="76"/>
      <c r="C373" s="77"/>
      <c r="D373" s="77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</row>
    <row r="374" spans="1:74" x14ac:dyDescent="0.2">
      <c r="A374" s="14"/>
      <c r="B374" s="76"/>
      <c r="C374" s="77"/>
      <c r="D374" s="77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</row>
    <row r="375" spans="1:74" x14ac:dyDescent="0.2">
      <c r="A375" s="14"/>
      <c r="B375" s="76"/>
      <c r="C375" s="77"/>
      <c r="D375" s="77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</row>
    <row r="376" spans="1:74" x14ac:dyDescent="0.2">
      <c r="A376" s="14"/>
      <c r="B376" s="76"/>
      <c r="C376" s="77"/>
      <c r="D376" s="77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</row>
    <row r="377" spans="1:74" x14ac:dyDescent="0.2">
      <c r="A377" s="14"/>
      <c r="B377" s="76"/>
      <c r="C377" s="77"/>
      <c r="D377" s="77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</row>
    <row r="378" spans="1:74" x14ac:dyDescent="0.2">
      <c r="A378" s="14"/>
      <c r="B378" s="76"/>
      <c r="C378" s="77"/>
      <c r="D378" s="77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</row>
    <row r="379" spans="1:74" x14ac:dyDescent="0.2">
      <c r="A379" s="14"/>
      <c r="B379" s="76"/>
      <c r="C379" s="77"/>
      <c r="D379" s="77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</row>
    <row r="380" spans="1:74" x14ac:dyDescent="0.2">
      <c r="A380" s="14"/>
      <c r="B380" s="76"/>
      <c r="C380" s="77"/>
      <c r="D380" s="77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</row>
  </sheetData>
  <mergeCells count="248">
    <mergeCell ref="A140:B140"/>
    <mergeCell ref="A154:B154"/>
    <mergeCell ref="A168:B168"/>
    <mergeCell ref="A142:G142"/>
    <mergeCell ref="A126:B126"/>
    <mergeCell ref="A58:G58"/>
    <mergeCell ref="A266:B266"/>
    <mergeCell ref="A1:G1"/>
    <mergeCell ref="E2:G2"/>
    <mergeCell ref="E3:G3"/>
    <mergeCell ref="E4:G4"/>
    <mergeCell ref="E5:G5"/>
    <mergeCell ref="E6:G6"/>
    <mergeCell ref="E7:G7"/>
    <mergeCell ref="E8:G8"/>
    <mergeCell ref="E9:G9"/>
    <mergeCell ref="A224:B224"/>
    <mergeCell ref="A238:B238"/>
    <mergeCell ref="A252:B252"/>
    <mergeCell ref="A14:B14"/>
    <mergeCell ref="A28:B28"/>
    <mergeCell ref="A42:B42"/>
    <mergeCell ref="A56:B56"/>
    <mergeCell ref="A70:B70"/>
    <mergeCell ref="E37:G37"/>
    <mergeCell ref="E38:G38"/>
    <mergeCell ref="E39:G39"/>
    <mergeCell ref="E40:G40"/>
    <mergeCell ref="E50:G50"/>
    <mergeCell ref="E51:G51"/>
    <mergeCell ref="E52:G52"/>
    <mergeCell ref="E53:G53"/>
    <mergeCell ref="E54:G54"/>
    <mergeCell ref="E41:G41"/>
    <mergeCell ref="E45:G45"/>
    <mergeCell ref="E46:G46"/>
    <mergeCell ref="E47:G47"/>
    <mergeCell ref="E48:G48"/>
    <mergeCell ref="E49:G49"/>
    <mergeCell ref="A44:G44"/>
    <mergeCell ref="E10:G10"/>
    <mergeCell ref="E11:G11"/>
    <mergeCell ref="E12:G12"/>
    <mergeCell ref="E17:G17"/>
    <mergeCell ref="E18:G18"/>
    <mergeCell ref="E19:G19"/>
    <mergeCell ref="A16:G16"/>
    <mergeCell ref="E35:G35"/>
    <mergeCell ref="E36:G36"/>
    <mergeCell ref="E26:G26"/>
    <mergeCell ref="E27:G27"/>
    <mergeCell ref="E31:G31"/>
    <mergeCell ref="E32:G32"/>
    <mergeCell ref="E33:G33"/>
    <mergeCell ref="E34:G34"/>
    <mergeCell ref="A30:G30"/>
    <mergeCell ref="E20:G20"/>
    <mergeCell ref="E21:G21"/>
    <mergeCell ref="E22:G22"/>
    <mergeCell ref="E23:G23"/>
    <mergeCell ref="E24:G24"/>
    <mergeCell ref="E25:G25"/>
    <mergeCell ref="E13:G13"/>
    <mergeCell ref="E65:G65"/>
    <mergeCell ref="E66:G66"/>
    <mergeCell ref="E67:G67"/>
    <mergeCell ref="E68:G68"/>
    <mergeCell ref="E55:G55"/>
    <mergeCell ref="E69:G69"/>
    <mergeCell ref="E73:G73"/>
    <mergeCell ref="A72:G72"/>
    <mergeCell ref="E59:G59"/>
    <mergeCell ref="E60:G60"/>
    <mergeCell ref="E61:G61"/>
    <mergeCell ref="E62:G62"/>
    <mergeCell ref="E63:G63"/>
    <mergeCell ref="E64:G64"/>
    <mergeCell ref="E80:G80"/>
    <mergeCell ref="E81:G81"/>
    <mergeCell ref="E82:G82"/>
    <mergeCell ref="E83:G83"/>
    <mergeCell ref="E87:G87"/>
    <mergeCell ref="E88:G88"/>
    <mergeCell ref="A86:G86"/>
    <mergeCell ref="E74:G74"/>
    <mergeCell ref="E75:G75"/>
    <mergeCell ref="E76:G76"/>
    <mergeCell ref="E77:G77"/>
    <mergeCell ref="E78:G78"/>
    <mergeCell ref="E79:G79"/>
    <mergeCell ref="A84:B84"/>
    <mergeCell ref="E95:G95"/>
    <mergeCell ref="E96:G96"/>
    <mergeCell ref="E97:G97"/>
    <mergeCell ref="E101:G101"/>
    <mergeCell ref="E102:G102"/>
    <mergeCell ref="E103:G103"/>
    <mergeCell ref="A100:G100"/>
    <mergeCell ref="E89:G89"/>
    <mergeCell ref="E90:G90"/>
    <mergeCell ref="E91:G91"/>
    <mergeCell ref="E92:G92"/>
    <mergeCell ref="E93:G93"/>
    <mergeCell ref="E94:G94"/>
    <mergeCell ref="A98:B98"/>
    <mergeCell ref="E110:G110"/>
    <mergeCell ref="E111:G111"/>
    <mergeCell ref="E115:G115"/>
    <mergeCell ref="E116:G116"/>
    <mergeCell ref="E117:G117"/>
    <mergeCell ref="E118:G118"/>
    <mergeCell ref="A114:G114"/>
    <mergeCell ref="E104:G104"/>
    <mergeCell ref="E105:G105"/>
    <mergeCell ref="E106:G106"/>
    <mergeCell ref="E107:G107"/>
    <mergeCell ref="E108:G108"/>
    <mergeCell ref="E109:G109"/>
    <mergeCell ref="A112:B112"/>
    <mergeCell ref="E125:G125"/>
    <mergeCell ref="E129:G129"/>
    <mergeCell ref="E130:G130"/>
    <mergeCell ref="E131:G131"/>
    <mergeCell ref="E132:G132"/>
    <mergeCell ref="E133:G133"/>
    <mergeCell ref="A128:G128"/>
    <mergeCell ref="E119:G119"/>
    <mergeCell ref="E120:G120"/>
    <mergeCell ref="E121:G121"/>
    <mergeCell ref="E122:G122"/>
    <mergeCell ref="E123:G123"/>
    <mergeCell ref="E124:G124"/>
    <mergeCell ref="E143:G143"/>
    <mergeCell ref="E144:G144"/>
    <mergeCell ref="E145:G145"/>
    <mergeCell ref="E146:G146"/>
    <mergeCell ref="E147:G147"/>
    <mergeCell ref="E148:G148"/>
    <mergeCell ref="E134:G134"/>
    <mergeCell ref="E135:G135"/>
    <mergeCell ref="E136:G136"/>
    <mergeCell ref="E137:G137"/>
    <mergeCell ref="E138:G138"/>
    <mergeCell ref="E139:G139"/>
    <mergeCell ref="E158:G158"/>
    <mergeCell ref="E159:G159"/>
    <mergeCell ref="E160:G160"/>
    <mergeCell ref="E161:G161"/>
    <mergeCell ref="E162:G162"/>
    <mergeCell ref="E163:G163"/>
    <mergeCell ref="E149:G149"/>
    <mergeCell ref="E150:G150"/>
    <mergeCell ref="E151:G151"/>
    <mergeCell ref="E152:G152"/>
    <mergeCell ref="E153:G153"/>
    <mergeCell ref="E157:G157"/>
    <mergeCell ref="A156:G156"/>
    <mergeCell ref="E173:G173"/>
    <mergeCell ref="E174:G174"/>
    <mergeCell ref="E175:G175"/>
    <mergeCell ref="E176:G176"/>
    <mergeCell ref="E177:G177"/>
    <mergeCell ref="E178:G178"/>
    <mergeCell ref="E164:G164"/>
    <mergeCell ref="E165:G165"/>
    <mergeCell ref="E166:G166"/>
    <mergeCell ref="E167:G167"/>
    <mergeCell ref="E171:G171"/>
    <mergeCell ref="E172:G172"/>
    <mergeCell ref="A170:G170"/>
    <mergeCell ref="E188:G188"/>
    <mergeCell ref="E189:G189"/>
    <mergeCell ref="E190:G190"/>
    <mergeCell ref="E191:G191"/>
    <mergeCell ref="E192:G192"/>
    <mergeCell ref="E193:G193"/>
    <mergeCell ref="E179:G179"/>
    <mergeCell ref="E180:G180"/>
    <mergeCell ref="E181:G181"/>
    <mergeCell ref="E185:G185"/>
    <mergeCell ref="E186:G186"/>
    <mergeCell ref="E187:G187"/>
    <mergeCell ref="A184:G184"/>
    <mergeCell ref="A182:B182"/>
    <mergeCell ref="E203:G203"/>
    <mergeCell ref="E204:G204"/>
    <mergeCell ref="E205:G205"/>
    <mergeCell ref="E206:G206"/>
    <mergeCell ref="E207:G207"/>
    <mergeCell ref="E208:G208"/>
    <mergeCell ref="E194:G194"/>
    <mergeCell ref="E195:G195"/>
    <mergeCell ref="E199:G199"/>
    <mergeCell ref="E200:G200"/>
    <mergeCell ref="E201:G201"/>
    <mergeCell ref="E202:G202"/>
    <mergeCell ref="A198:G198"/>
    <mergeCell ref="A196:B196"/>
    <mergeCell ref="E218:G218"/>
    <mergeCell ref="E219:G219"/>
    <mergeCell ref="E220:G220"/>
    <mergeCell ref="E221:G221"/>
    <mergeCell ref="E222:G222"/>
    <mergeCell ref="E223:G223"/>
    <mergeCell ref="E209:G209"/>
    <mergeCell ref="E213:G213"/>
    <mergeCell ref="E214:G214"/>
    <mergeCell ref="E215:G215"/>
    <mergeCell ref="E216:G216"/>
    <mergeCell ref="E217:G217"/>
    <mergeCell ref="A212:G212"/>
    <mergeCell ref="A210:B210"/>
    <mergeCell ref="E233:G233"/>
    <mergeCell ref="E234:G234"/>
    <mergeCell ref="E235:G235"/>
    <mergeCell ref="E236:G236"/>
    <mergeCell ref="E237:G237"/>
    <mergeCell ref="E241:G241"/>
    <mergeCell ref="E227:G227"/>
    <mergeCell ref="E228:G228"/>
    <mergeCell ref="E229:G229"/>
    <mergeCell ref="E230:G230"/>
    <mergeCell ref="E231:G231"/>
    <mergeCell ref="E232:G232"/>
    <mergeCell ref="E263:G263"/>
    <mergeCell ref="E264:G264"/>
    <mergeCell ref="E265:G265"/>
    <mergeCell ref="A254:G254"/>
    <mergeCell ref="A240:G240"/>
    <mergeCell ref="A226:G226"/>
    <mergeCell ref="E257:G257"/>
    <mergeCell ref="E258:G258"/>
    <mergeCell ref="E259:G259"/>
    <mergeCell ref="E260:G260"/>
    <mergeCell ref="E261:G261"/>
    <mergeCell ref="E262:G262"/>
    <mergeCell ref="E248:G248"/>
    <mergeCell ref="E249:G249"/>
    <mergeCell ref="E250:G250"/>
    <mergeCell ref="E251:G251"/>
    <mergeCell ref="E255:G255"/>
    <mergeCell ref="E256:G256"/>
    <mergeCell ref="E242:G242"/>
    <mergeCell ref="E243:G243"/>
    <mergeCell ref="E244:G244"/>
    <mergeCell ref="E245:G245"/>
    <mergeCell ref="E246:G246"/>
    <mergeCell ref="E247:G247"/>
  </mergeCells>
  <printOptions horizontalCentered="1"/>
  <pageMargins left="0.7" right="0.7" top="0.75" bottom="0.75" header="0.3" footer="0.3"/>
  <pageSetup orientation="portrait" r:id="rId1"/>
  <headerFooter>
    <oddHeader>&amp;C&amp;"Arial,Bold"&amp;12Detailed BUDGETED Expenses</oddHeader>
  </headerFooter>
  <rowBreaks count="4" manualBreakCount="4">
    <brk id="57" max="16383" man="1"/>
    <brk id="113" max="16383" man="1"/>
    <brk id="169" max="16383" man="1"/>
    <brk id="2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S323"/>
  <sheetViews>
    <sheetView tabSelected="1" zoomScaleNormal="100" zoomScaleSheetLayoutView="100" workbookViewId="0">
      <pane ySplit="7" topLeftCell="A8" activePane="bottomLeft" state="frozen"/>
      <selection pane="bottomLeft" activeCell="A13" sqref="A13:D13"/>
    </sheetView>
  </sheetViews>
  <sheetFormatPr defaultColWidth="9.140625" defaultRowHeight="12.75" x14ac:dyDescent="0.2"/>
  <cols>
    <col min="1" max="1" width="12" style="3" customWidth="1"/>
    <col min="2" max="2" width="10.140625" customWidth="1"/>
    <col min="3" max="3" width="10.28515625" customWidth="1"/>
    <col min="4" max="4" width="13.140625" customWidth="1"/>
    <col min="5" max="5" width="10.85546875" customWidth="1"/>
    <col min="6" max="6" width="1.7109375" customWidth="1"/>
    <col min="7" max="7" width="9.28515625" customWidth="1"/>
    <col min="8" max="8" width="13.140625" customWidth="1"/>
    <col min="9" max="10" width="10" customWidth="1"/>
    <col min="11" max="11" width="12.5703125" customWidth="1"/>
  </cols>
  <sheetData>
    <row r="1" spans="1:71" ht="15" customHeight="1" x14ac:dyDescent="0.2">
      <c r="A1" s="44" t="s">
        <v>53</v>
      </c>
      <c r="B1" s="67"/>
      <c r="C1" s="67"/>
      <c r="D1" s="67"/>
      <c r="E1" s="211" t="s">
        <v>8</v>
      </c>
      <c r="F1" s="211"/>
      <c r="G1" s="217"/>
      <c r="H1" s="218"/>
      <c r="I1" s="218"/>
      <c r="J1" s="68" t="s">
        <v>7</v>
      </c>
      <c r="K1" s="70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</row>
    <row r="2" spans="1:71" ht="15" customHeight="1" x14ac:dyDescent="0.2">
      <c r="A2" s="55" t="s">
        <v>9</v>
      </c>
      <c r="B2" s="219"/>
      <c r="C2" s="220"/>
      <c r="D2" s="220"/>
      <c r="E2" s="211" t="s">
        <v>10</v>
      </c>
      <c r="F2" s="211"/>
      <c r="G2" s="217"/>
      <c r="H2" s="218"/>
      <c r="I2" s="218"/>
      <c r="J2" s="69"/>
      <c r="K2" s="9"/>
      <c r="L2" s="14"/>
      <c r="M2" s="183" t="s">
        <v>338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</row>
    <row r="3" spans="1:71" ht="15" customHeight="1" x14ac:dyDescent="0.2">
      <c r="A3" s="10"/>
      <c r="B3" s="6"/>
      <c r="C3" s="6"/>
      <c r="D3" s="6"/>
      <c r="E3" s="6"/>
      <c r="F3" s="6"/>
      <c r="G3" s="6"/>
      <c r="H3" s="11"/>
      <c r="I3" s="11"/>
      <c r="J3" s="12"/>
      <c r="K3" s="9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</row>
    <row r="4" spans="1:71" ht="15" customHeight="1" x14ac:dyDescent="0.2">
      <c r="A4" s="221" t="s">
        <v>26</v>
      </c>
      <c r="B4" s="222"/>
      <c r="C4" s="222"/>
      <c r="D4" s="222"/>
      <c r="E4" s="223"/>
      <c r="F4" s="39"/>
      <c r="G4" s="221" t="s">
        <v>40</v>
      </c>
      <c r="H4" s="222"/>
      <c r="I4" s="222"/>
      <c r="J4" s="222"/>
      <c r="K4" s="22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</row>
    <row r="5" spans="1:71" ht="15" customHeight="1" x14ac:dyDescent="0.2">
      <c r="A5" s="19"/>
      <c r="B5" s="13" t="s">
        <v>3</v>
      </c>
      <c r="C5" s="71"/>
      <c r="D5" s="14"/>
      <c r="E5" s="20"/>
      <c r="F5" s="40"/>
      <c r="G5" s="26"/>
      <c r="H5" s="13" t="s">
        <v>3</v>
      </c>
      <c r="I5" s="71"/>
      <c r="J5" s="14"/>
      <c r="K5" s="20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</row>
    <row r="6" spans="1:71" ht="15" customHeight="1" x14ac:dyDescent="0.2">
      <c r="A6" s="4"/>
      <c r="B6" s="13" t="s">
        <v>6</v>
      </c>
      <c r="C6" s="71"/>
      <c r="D6" s="14"/>
      <c r="E6" s="20"/>
      <c r="F6" s="40"/>
      <c r="G6" s="27"/>
      <c r="H6" s="13" t="s">
        <v>6</v>
      </c>
      <c r="I6" s="71"/>
      <c r="J6" s="14"/>
      <c r="K6" s="20"/>
      <c r="L6" s="14"/>
      <c r="M6" s="14" t="s">
        <v>360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</row>
    <row r="7" spans="1:71" ht="15" customHeight="1" x14ac:dyDescent="0.2">
      <c r="A7" s="21"/>
      <c r="B7" s="22"/>
      <c r="C7" s="22"/>
      <c r="D7" s="22"/>
      <c r="E7" s="38"/>
      <c r="F7" s="41"/>
      <c r="G7" s="28"/>
      <c r="H7" s="23"/>
      <c r="I7" s="23"/>
      <c r="J7" s="24"/>
      <c r="K7" s="25"/>
      <c r="L7" s="14"/>
      <c r="M7" s="6" t="s">
        <v>361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</row>
    <row r="8" spans="1:71" ht="24.75" customHeight="1" x14ac:dyDescent="0.2">
      <c r="A8" s="185" t="s">
        <v>31</v>
      </c>
      <c r="B8" s="186"/>
      <c r="C8" s="187" t="s">
        <v>16</v>
      </c>
      <c r="D8" s="188" t="s">
        <v>12</v>
      </c>
      <c r="E8" s="189" t="s">
        <v>15</v>
      </c>
      <c r="F8" s="37"/>
      <c r="G8" s="185" t="s">
        <v>32</v>
      </c>
      <c r="H8" s="186"/>
      <c r="I8" s="187" t="s">
        <v>16</v>
      </c>
      <c r="J8" s="188" t="s">
        <v>12</v>
      </c>
      <c r="K8" s="190" t="s">
        <v>17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</row>
    <row r="9" spans="1:71" s="196" customFormat="1" ht="20.100000000000001" customHeight="1" x14ac:dyDescent="0.2">
      <c r="A9" s="209" t="s">
        <v>367</v>
      </c>
      <c r="B9" s="210"/>
      <c r="C9" s="89"/>
      <c r="D9" s="90">
        <v>25</v>
      </c>
      <c r="E9" s="7">
        <f>SUM(C9*D9)</f>
        <v>0</v>
      </c>
      <c r="F9" s="18"/>
      <c r="G9" s="209" t="s">
        <v>367</v>
      </c>
      <c r="H9" s="210"/>
      <c r="I9" s="89"/>
      <c r="J9" s="90">
        <v>25</v>
      </c>
      <c r="K9" s="87">
        <f>SUM(I9*J9)</f>
        <v>0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</row>
    <row r="10" spans="1:71" s="2" customFormat="1" ht="20.100000000000001" customHeight="1" x14ac:dyDescent="0.2">
      <c r="A10" s="66" t="s">
        <v>11</v>
      </c>
      <c r="B10" s="88"/>
      <c r="C10" s="89">
        <v>0</v>
      </c>
      <c r="D10" s="90">
        <v>66</v>
      </c>
      <c r="E10" s="7">
        <f>SUM(C10*D10)</f>
        <v>0</v>
      </c>
      <c r="F10" s="35"/>
      <c r="G10" s="209" t="s">
        <v>11</v>
      </c>
      <c r="H10" s="213"/>
      <c r="I10" s="89">
        <f>SUM(I5)</f>
        <v>0</v>
      </c>
      <c r="J10" s="90">
        <v>66</v>
      </c>
      <c r="K10" s="8">
        <f>SUM(I10*J10)</f>
        <v>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</row>
    <row r="11" spans="1:71" s="2" customFormat="1" ht="20.100000000000001" customHeight="1" x14ac:dyDescent="0.2">
      <c r="A11" s="46" t="s">
        <v>20</v>
      </c>
      <c r="B11" s="45"/>
      <c r="C11" s="89">
        <f>C5</f>
        <v>0</v>
      </c>
      <c r="D11" s="90">
        <v>12</v>
      </c>
      <c r="E11" s="7">
        <f t="shared" ref="E11:E12" si="0">SUM(C11*D11)</f>
        <v>0</v>
      </c>
      <c r="F11" s="18"/>
      <c r="G11" s="209" t="s">
        <v>19</v>
      </c>
      <c r="H11" s="213"/>
      <c r="I11" s="89">
        <f>SUM(I5)</f>
        <v>0</v>
      </c>
      <c r="J11" s="90">
        <v>12</v>
      </c>
      <c r="K11" s="8">
        <f t="shared" ref="K11:K12" si="1">SUM(I11*J11)</f>
        <v>0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</row>
    <row r="12" spans="1:71" s="2" customFormat="1" ht="20.100000000000001" customHeight="1" x14ac:dyDescent="0.2">
      <c r="A12" s="46" t="s">
        <v>13</v>
      </c>
      <c r="B12" s="45"/>
      <c r="C12" s="89">
        <v>0</v>
      </c>
      <c r="D12" s="90">
        <v>42</v>
      </c>
      <c r="E12" s="7">
        <f t="shared" si="0"/>
        <v>0</v>
      </c>
      <c r="F12" s="18"/>
      <c r="G12" s="209" t="s">
        <v>13</v>
      </c>
      <c r="H12" s="213"/>
      <c r="I12" s="89">
        <f>SUM(I6)</f>
        <v>0</v>
      </c>
      <c r="J12" s="90">
        <v>42</v>
      </c>
      <c r="K12" s="8">
        <f t="shared" si="1"/>
        <v>0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2" customFormat="1" ht="20.100000000000001" customHeight="1" x14ac:dyDescent="0.2">
      <c r="A13" s="209" t="s">
        <v>14</v>
      </c>
      <c r="B13" s="213"/>
      <c r="C13" s="213"/>
      <c r="D13" s="210"/>
      <c r="E13" s="86">
        <v>75</v>
      </c>
      <c r="F13" s="18"/>
      <c r="G13" s="209" t="s">
        <v>14</v>
      </c>
      <c r="H13" s="213"/>
      <c r="I13" s="216"/>
      <c r="J13" s="210"/>
      <c r="K13" s="87">
        <v>75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</row>
    <row r="14" spans="1:71" ht="27.6" customHeight="1" x14ac:dyDescent="0.2">
      <c r="A14" s="212" t="s">
        <v>52</v>
      </c>
      <c r="B14" s="216"/>
      <c r="C14" s="72"/>
      <c r="D14" s="73"/>
      <c r="E14" s="7">
        <f>SUM(C14*D14)</f>
        <v>0</v>
      </c>
      <c r="F14" s="35"/>
      <c r="G14" s="212" t="str">
        <f>A14</f>
        <v>Pro-rated BSA membership fees</v>
      </c>
      <c r="H14" s="216"/>
      <c r="I14" s="72"/>
      <c r="J14" s="73"/>
      <c r="K14" s="8">
        <f>SUM(I14*J14)</f>
        <v>0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</row>
    <row r="15" spans="1:71" ht="24.75" customHeight="1" x14ac:dyDescent="0.2">
      <c r="A15" s="209" t="str">
        <f>'Detailed BUDGETED Expenses'!A1:D1</f>
        <v>Advancements</v>
      </c>
      <c r="B15" s="216"/>
      <c r="C15" s="216"/>
      <c r="D15" s="210"/>
      <c r="E15" s="56">
        <f>'Detailed BUDGETED Expenses'!D14</f>
        <v>0</v>
      </c>
      <c r="F15" s="32"/>
      <c r="G15" s="209" t="str">
        <f t="shared" ref="G15:G21" si="2">A15</f>
        <v>Advancements</v>
      </c>
      <c r="H15" s="216"/>
      <c r="I15" s="216"/>
      <c r="J15" s="210"/>
      <c r="K15" s="56">
        <f>'Detailed ACTUAL Expenses'!D13</f>
        <v>0</v>
      </c>
      <c r="L15" s="14"/>
      <c r="M15" s="183" t="s">
        <v>339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</row>
    <row r="16" spans="1:71" ht="20.100000000000001" customHeight="1" x14ac:dyDescent="0.2">
      <c r="A16" s="209" t="str">
        <f>'Detailed BUDGETED Expenses'!A16:D16</f>
        <v>Recognition</v>
      </c>
      <c r="B16" s="216"/>
      <c r="C16" s="216"/>
      <c r="D16" s="210"/>
      <c r="E16" s="57">
        <f>'Detailed BUDGETED Expenses'!D28</f>
        <v>0</v>
      </c>
      <c r="F16" s="33"/>
      <c r="G16" s="213" t="str">
        <f t="shared" si="2"/>
        <v>Recognition</v>
      </c>
      <c r="H16" s="216"/>
      <c r="I16" s="216"/>
      <c r="J16" s="210"/>
      <c r="K16" s="59">
        <f>'Detailed ACTUAL Expenses'!D27</f>
        <v>0</v>
      </c>
      <c r="L16" s="14"/>
      <c r="M16" s="184" t="s">
        <v>354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</row>
    <row r="17" spans="1:71" ht="20.100000000000001" customHeight="1" x14ac:dyDescent="0.2">
      <c r="A17" s="209" t="str">
        <f>'Detailed BUDGETED Expenses'!A30:D30</f>
        <v>Leader Training</v>
      </c>
      <c r="B17" s="216"/>
      <c r="C17" s="216"/>
      <c r="D17" s="210"/>
      <c r="E17" s="57">
        <f>'Detailed BUDGETED Expenses'!D42</f>
        <v>0</v>
      </c>
      <c r="F17" s="29"/>
      <c r="G17" s="213" t="str">
        <f t="shared" si="2"/>
        <v>Leader Training</v>
      </c>
      <c r="H17" s="216"/>
      <c r="I17" s="216"/>
      <c r="J17" s="210"/>
      <c r="K17" s="59">
        <f>'Detailed ACTUAL Expenses'!D41</f>
        <v>0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</row>
    <row r="18" spans="1:71" ht="20.100000000000001" customHeight="1" x14ac:dyDescent="0.2">
      <c r="A18" s="209" t="str">
        <f>'Detailed BUDGETED Expenses'!A44:D44</f>
        <v>Leader Books</v>
      </c>
      <c r="B18" s="216"/>
      <c r="C18" s="216"/>
      <c r="D18" s="210"/>
      <c r="E18" s="57">
        <f>'Detailed BUDGETED Expenses'!D56</f>
        <v>0</v>
      </c>
      <c r="F18" s="29"/>
      <c r="G18" s="213" t="str">
        <f t="shared" si="2"/>
        <v>Leader Books</v>
      </c>
      <c r="H18" s="216"/>
      <c r="I18" s="216"/>
      <c r="J18" s="210"/>
      <c r="K18" s="59">
        <f>'Detailed ACTUAL Expenses'!D55</f>
        <v>0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</row>
    <row r="19" spans="1:71" ht="20.100000000000001" customHeight="1" x14ac:dyDescent="0.2">
      <c r="A19" s="209" t="str">
        <f>'Detailed BUDGETED Expenses'!A58:D58</f>
        <v>Pack Meetings</v>
      </c>
      <c r="B19" s="216"/>
      <c r="C19" s="216"/>
      <c r="D19" s="210"/>
      <c r="E19" s="57">
        <f>'Detailed BUDGETED Expenses'!D70</f>
        <v>0</v>
      </c>
      <c r="F19" s="29"/>
      <c r="G19" s="213" t="str">
        <f t="shared" si="2"/>
        <v>Pack Meetings</v>
      </c>
      <c r="H19" s="216"/>
      <c r="I19" s="216"/>
      <c r="J19" s="210"/>
      <c r="K19" s="59">
        <f>'Detailed ACTUAL Expenses'!D69</f>
        <v>0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</row>
    <row r="20" spans="1:71" ht="20.100000000000001" customHeight="1" x14ac:dyDescent="0.2">
      <c r="A20" s="209" t="str">
        <f>'Detailed BUDGETED Expenses'!A72:D72</f>
        <v>Blue &amp; Gold Banquet</v>
      </c>
      <c r="B20" s="216"/>
      <c r="C20" s="216"/>
      <c r="D20" s="210"/>
      <c r="E20" s="57">
        <f>'Detailed BUDGETED Expenses'!D84</f>
        <v>0</v>
      </c>
      <c r="F20" s="29"/>
      <c r="G20" s="213" t="str">
        <f t="shared" si="2"/>
        <v>Blue &amp; Gold Banquet</v>
      </c>
      <c r="H20" s="216"/>
      <c r="I20" s="216"/>
      <c r="J20" s="210"/>
      <c r="K20" s="59">
        <f>'Detailed ACTUAL Expenses'!D83</f>
        <v>0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</row>
    <row r="21" spans="1:71" ht="20.100000000000001" customHeight="1" x14ac:dyDescent="0.2">
      <c r="A21" s="209" t="str">
        <f>'Detailed BUDGETED Expenses'!A86:D86</f>
        <v>Pinewood Derby</v>
      </c>
      <c r="B21" s="216"/>
      <c r="C21" s="216"/>
      <c r="D21" s="210"/>
      <c r="E21" s="57">
        <f>'Detailed BUDGETED Expenses'!D98</f>
        <v>0</v>
      </c>
      <c r="F21" s="33"/>
      <c r="G21" s="213" t="str">
        <f t="shared" si="2"/>
        <v>Pinewood Derby</v>
      </c>
      <c r="H21" s="216"/>
      <c r="I21" s="216"/>
      <c r="J21" s="210"/>
      <c r="K21" s="59">
        <f>'Detailed ACTUAL Expenses'!D97</f>
        <v>0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</row>
    <row r="22" spans="1:71" ht="20.100000000000001" customHeight="1" x14ac:dyDescent="0.2">
      <c r="A22" s="209" t="str">
        <f>'Detailed BUDGETED Expenses'!A100:D100</f>
        <v>Day Camp</v>
      </c>
      <c r="B22" s="216"/>
      <c r="C22" s="216"/>
      <c r="D22" s="210"/>
      <c r="E22" s="57">
        <f>'Detailed BUDGETED Expenses'!D112</f>
        <v>0</v>
      </c>
      <c r="F22" s="33"/>
      <c r="G22" s="213" t="str">
        <f t="shared" ref="G22:G31" si="3">A22</f>
        <v>Day Camp</v>
      </c>
      <c r="H22" s="216"/>
      <c r="I22" s="216"/>
      <c r="J22" s="210"/>
      <c r="K22" s="59">
        <f>'Detailed ACTUAL Expenses'!D111</f>
        <v>0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</row>
    <row r="23" spans="1:71" ht="20.100000000000001" customHeight="1" x14ac:dyDescent="0.2">
      <c r="A23" s="209" t="str">
        <f>'Detailed BUDGETED Expenses'!A114:D114</f>
        <v>Resident Camp</v>
      </c>
      <c r="B23" s="216"/>
      <c r="C23" s="216"/>
      <c r="D23" s="210"/>
      <c r="E23" s="57">
        <f>'Detailed BUDGETED Expenses'!D126</f>
        <v>0</v>
      </c>
      <c r="F23" s="29"/>
      <c r="G23" s="213" t="str">
        <f t="shared" si="3"/>
        <v>Resident Camp</v>
      </c>
      <c r="H23" s="216"/>
      <c r="I23" s="216"/>
      <c r="J23" s="210"/>
      <c r="K23" s="59">
        <f>'Detailed ACTUAL Expenses'!D125</f>
        <v>0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</row>
    <row r="24" spans="1:71" ht="20.100000000000001" customHeight="1" x14ac:dyDescent="0.2">
      <c r="A24" s="209" t="str">
        <f>'Detailed BUDGETED Expenses'!A128:D128</f>
        <v>Day Trips / Field Trips</v>
      </c>
      <c r="B24" s="216"/>
      <c r="C24" s="216"/>
      <c r="D24" s="210"/>
      <c r="E24" s="57">
        <f>'Detailed BUDGETED Expenses'!D140</f>
        <v>0</v>
      </c>
      <c r="F24" s="29"/>
      <c r="G24" s="213" t="str">
        <f t="shared" ref="G24" si="4">A24</f>
        <v>Day Trips / Field Trips</v>
      </c>
      <c r="H24" s="216"/>
      <c r="I24" s="216"/>
      <c r="J24" s="210"/>
      <c r="K24" s="59">
        <f>'Detailed ACTUAL Expenses'!D139</f>
        <v>0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</row>
    <row r="25" spans="1:71" ht="20.100000000000001" customHeight="1" x14ac:dyDescent="0.2">
      <c r="A25" s="209" t="str">
        <f>'Detailed BUDGETED Expenses'!A142:D142</f>
        <v>Family Events</v>
      </c>
      <c r="B25" s="216"/>
      <c r="C25" s="216"/>
      <c r="D25" s="210"/>
      <c r="E25" s="57">
        <f>'Detailed BUDGETED Expenses'!D154</f>
        <v>0</v>
      </c>
      <c r="F25" s="29"/>
      <c r="G25" s="213" t="str">
        <f t="shared" ref="G25" si="5">A25</f>
        <v>Family Events</v>
      </c>
      <c r="H25" s="216"/>
      <c r="I25" s="216"/>
      <c r="J25" s="210"/>
      <c r="K25" s="59">
        <f>'Detailed ACTUAL Expenses'!D153</f>
        <v>0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</row>
    <row r="26" spans="1:71" ht="20.100000000000001" customHeight="1" x14ac:dyDescent="0.2">
      <c r="A26" s="209" t="str">
        <f>'Detailed BUDGETED Expenses'!A156:D156</f>
        <v>Pack Equipment</v>
      </c>
      <c r="B26" s="216"/>
      <c r="C26" s="216"/>
      <c r="D26" s="210"/>
      <c r="E26" s="57">
        <f>'Detailed BUDGETED Expenses'!D168</f>
        <v>0</v>
      </c>
      <c r="F26" s="29"/>
      <c r="G26" s="213" t="str">
        <f t="shared" ref="G26" si="6">A26</f>
        <v>Pack Equipment</v>
      </c>
      <c r="H26" s="216"/>
      <c r="I26" s="216"/>
      <c r="J26" s="210"/>
      <c r="K26" s="59">
        <f>'Detailed ACTUAL Expenses'!D167</f>
        <v>0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</row>
    <row r="27" spans="1:71" ht="20.100000000000001" customHeight="1" x14ac:dyDescent="0.2">
      <c r="A27" s="209" t="str">
        <f>'Detailed BUDGETED Expenses'!A170:D170</f>
        <v>Office Supplies</v>
      </c>
      <c r="B27" s="216"/>
      <c r="C27" s="216"/>
      <c r="D27" s="210"/>
      <c r="E27" s="57">
        <f>'Detailed BUDGETED Expenses'!D182</f>
        <v>0</v>
      </c>
      <c r="F27" s="29"/>
      <c r="G27" s="213" t="str">
        <f t="shared" ref="G27" si="7">A27</f>
        <v>Office Supplies</v>
      </c>
      <c r="H27" s="216"/>
      <c r="I27" s="216"/>
      <c r="J27" s="210"/>
      <c r="K27" s="59">
        <f>'Detailed ACTUAL Expenses'!D181</f>
        <v>0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</row>
    <row r="28" spans="1:71" ht="20.100000000000001" customHeight="1" x14ac:dyDescent="0.2">
      <c r="A28" s="209" t="str">
        <f>'Detailed BUDGETED Expenses'!A184:D184</f>
        <v>Other Program Supplies</v>
      </c>
      <c r="B28" s="216"/>
      <c r="C28" s="216"/>
      <c r="D28" s="210"/>
      <c r="E28" s="57">
        <f>'Detailed BUDGETED Expenses'!D196</f>
        <v>0</v>
      </c>
      <c r="F28" s="29"/>
      <c r="G28" s="213" t="str">
        <f>A28</f>
        <v>Other Program Supplies</v>
      </c>
      <c r="H28" s="216"/>
      <c r="I28" s="216"/>
      <c r="J28" s="210"/>
      <c r="K28" s="59">
        <f>'Detailed ACTUAL Expenses'!D195</f>
        <v>0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</row>
    <row r="29" spans="1:71" ht="20.100000000000001" customHeight="1" x14ac:dyDescent="0.2">
      <c r="A29" s="209" t="str">
        <f>'Detailed BUDGETED Expenses'!A198:D198</f>
        <v>Other Expense Catagory 1</v>
      </c>
      <c r="B29" s="216"/>
      <c r="C29" s="216"/>
      <c r="D29" s="210"/>
      <c r="E29" s="58">
        <f>'Detailed BUDGETED Expenses'!D210</f>
        <v>0</v>
      </c>
      <c r="F29" s="29"/>
      <c r="G29" s="213" t="str">
        <f t="shared" si="3"/>
        <v>Other Expense Catagory 1</v>
      </c>
      <c r="H29" s="216"/>
      <c r="I29" s="216"/>
      <c r="J29" s="210"/>
      <c r="K29" s="59">
        <f>'Detailed ACTUAL Expenses'!D209</f>
        <v>0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</row>
    <row r="30" spans="1:71" ht="20.100000000000001" customHeight="1" x14ac:dyDescent="0.2">
      <c r="A30" s="209" t="str">
        <f>'Detailed BUDGETED Expenses'!A212:D212</f>
        <v>Other Expense Catagory 2</v>
      </c>
      <c r="B30" s="216"/>
      <c r="C30" s="216"/>
      <c r="D30" s="210"/>
      <c r="E30" s="58">
        <f>'Detailed BUDGETED Expenses'!D224</f>
        <v>0</v>
      </c>
      <c r="F30" s="29"/>
      <c r="G30" s="213" t="str">
        <f t="shared" si="3"/>
        <v>Other Expense Catagory 2</v>
      </c>
      <c r="H30" s="216"/>
      <c r="I30" s="216"/>
      <c r="J30" s="210"/>
      <c r="K30" s="59">
        <f>'Detailed ACTUAL Expenses'!D223</f>
        <v>0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</row>
    <row r="31" spans="1:71" ht="20.100000000000001" customHeight="1" x14ac:dyDescent="0.2">
      <c r="A31" s="209" t="str">
        <f>'Detailed BUDGETED Expenses'!A226:D226</f>
        <v>Other Expense Catagory 3</v>
      </c>
      <c r="B31" s="216"/>
      <c r="C31" s="216"/>
      <c r="D31" s="210"/>
      <c r="E31" s="58">
        <f>'Detailed BUDGETED Expenses'!D238</f>
        <v>0</v>
      </c>
      <c r="F31" s="29"/>
      <c r="G31" s="213" t="str">
        <f t="shared" si="3"/>
        <v>Other Expense Catagory 3</v>
      </c>
      <c r="H31" s="216"/>
      <c r="I31" s="216"/>
      <c r="J31" s="210"/>
      <c r="K31" s="59">
        <f>'Detailed ACTUAL Expenses'!D237</f>
        <v>0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</row>
    <row r="32" spans="1:71" ht="20.100000000000001" customHeight="1" x14ac:dyDescent="0.2">
      <c r="A32" s="209" t="str">
        <f>'Detailed BUDGETED Expenses'!A240:D240</f>
        <v>Other Expense Catagory 4</v>
      </c>
      <c r="B32" s="216"/>
      <c r="C32" s="216"/>
      <c r="D32" s="210"/>
      <c r="E32" s="58">
        <f>'Detailed BUDGETED Expenses'!D252</f>
        <v>0</v>
      </c>
      <c r="F32" s="29"/>
      <c r="G32" s="213" t="str">
        <f t="shared" ref="G32" si="8">A32</f>
        <v>Other Expense Catagory 4</v>
      </c>
      <c r="H32" s="216"/>
      <c r="I32" s="216"/>
      <c r="J32" s="210"/>
      <c r="K32" s="59">
        <f>'Detailed ACTUAL Expenses'!D251</f>
        <v>0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</row>
    <row r="33" spans="1:71" ht="20.100000000000001" customHeight="1" x14ac:dyDescent="0.2">
      <c r="A33" s="209" t="str">
        <f>'Detailed BUDGETED Expenses'!A254:D254</f>
        <v>Misc. Expenses</v>
      </c>
      <c r="B33" s="216"/>
      <c r="C33" s="216"/>
      <c r="D33" s="210"/>
      <c r="E33" s="58">
        <f>'Detailed BUDGETED Expenses'!D266</f>
        <v>0</v>
      </c>
      <c r="F33" s="29"/>
      <c r="G33" s="213" t="str">
        <f t="shared" ref="G33" si="9">A33</f>
        <v>Misc. Expenses</v>
      </c>
      <c r="H33" s="216"/>
      <c r="I33" s="216"/>
      <c r="J33" s="210"/>
      <c r="K33" s="59">
        <f>'Detailed ACTUAL Expenses'!D265</f>
        <v>0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</row>
    <row r="34" spans="1:71" ht="20.100000000000001" customHeight="1" x14ac:dyDescent="0.2">
      <c r="A34" s="209" t="s">
        <v>27</v>
      </c>
      <c r="B34" s="216"/>
      <c r="C34" s="216"/>
      <c r="D34" s="210"/>
      <c r="E34" s="43">
        <f>SUM(E9:E33)</f>
        <v>75</v>
      </c>
      <c r="F34" s="34"/>
      <c r="G34" s="229" t="s">
        <v>1</v>
      </c>
      <c r="H34" s="216"/>
      <c r="I34" s="216"/>
      <c r="J34" s="210"/>
      <c r="K34" s="43">
        <f>SUM(K9:K33)</f>
        <v>75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</row>
    <row r="35" spans="1:71" ht="5.25" customHeight="1" x14ac:dyDescent="0.2">
      <c r="A35" s="1"/>
      <c r="B35" s="1"/>
      <c r="C35" s="1"/>
      <c r="D35" s="1"/>
      <c r="E35" s="5"/>
      <c r="F35" s="30"/>
      <c r="G35" s="1"/>
      <c r="H35" s="1"/>
      <c r="I35" s="1"/>
      <c r="J35" s="1"/>
      <c r="K35" s="1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</row>
    <row r="36" spans="1:71" ht="25.5" x14ac:dyDescent="0.2">
      <c r="A36" s="191" t="s">
        <v>41</v>
      </c>
      <c r="B36" s="192"/>
      <c r="C36" s="187" t="s">
        <v>16</v>
      </c>
      <c r="D36" s="188" t="s">
        <v>12</v>
      </c>
      <c r="E36" s="189" t="s">
        <v>5</v>
      </c>
      <c r="F36" s="31"/>
      <c r="G36" s="191" t="s">
        <v>42</v>
      </c>
      <c r="H36" s="193"/>
      <c r="I36" s="187" t="s">
        <v>16</v>
      </c>
      <c r="J36" s="188" t="s">
        <v>12</v>
      </c>
      <c r="K36" s="194" t="s">
        <v>363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</row>
    <row r="37" spans="1:71" ht="24.75" customHeight="1" x14ac:dyDescent="0.2">
      <c r="A37" s="209" t="s">
        <v>18</v>
      </c>
      <c r="B37" s="214"/>
      <c r="C37" s="214"/>
      <c r="D37" s="215"/>
      <c r="E37" s="57"/>
      <c r="F37" s="18"/>
      <c r="G37" s="209" t="s">
        <v>18</v>
      </c>
      <c r="H37" s="216"/>
      <c r="I37" s="216"/>
      <c r="J37" s="210"/>
      <c r="K37" s="8">
        <f>E37</f>
        <v>0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</row>
    <row r="38" spans="1:71" ht="27.6" customHeight="1" x14ac:dyDescent="0.2">
      <c r="A38" s="212" t="s">
        <v>52</v>
      </c>
      <c r="B38" s="216"/>
      <c r="C38" s="72"/>
      <c r="D38" s="73"/>
      <c r="E38" s="7">
        <f>SUM(C38*D38)</f>
        <v>0</v>
      </c>
      <c r="F38" s="35"/>
      <c r="G38" s="212" t="str">
        <f>A38</f>
        <v>Pro-rated BSA membership fees</v>
      </c>
      <c r="H38" s="216"/>
      <c r="I38" s="72"/>
      <c r="J38" s="73"/>
      <c r="K38" s="8">
        <f>SUM(I38*J38)</f>
        <v>0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</row>
    <row r="39" spans="1:71" ht="27.6" customHeight="1" x14ac:dyDescent="0.2">
      <c r="A39" s="212" t="s">
        <v>54</v>
      </c>
      <c r="B39" s="216"/>
      <c r="C39" s="72"/>
      <c r="D39" s="73"/>
      <c r="E39" s="7">
        <f>SUM(C39*D39)</f>
        <v>0</v>
      </c>
      <c r="F39" s="35"/>
      <c r="G39" s="212" t="str">
        <f>A39</f>
        <v>Pack Dues</v>
      </c>
      <c r="H39" s="213"/>
      <c r="I39" s="72"/>
      <c r="J39" s="73"/>
      <c r="K39" s="8">
        <f>SUM(I39*J39)</f>
        <v>0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</row>
    <row r="40" spans="1:71" ht="24.75" customHeight="1" x14ac:dyDescent="0.2">
      <c r="A40" s="231" t="str">
        <f>'Fundraising Project Planner'!A1:F1</f>
        <v>Fundraising Project 1</v>
      </c>
      <c r="B40" s="232"/>
      <c r="C40" s="226" t="s">
        <v>71</v>
      </c>
      <c r="D40" s="227"/>
      <c r="E40" s="7">
        <f>'Fundraising Project Planner'!E15</f>
        <v>0</v>
      </c>
      <c r="F40" s="35"/>
      <c r="G40" s="209" t="str">
        <f>A40</f>
        <v>Fundraising Project 1</v>
      </c>
      <c r="H40" s="216"/>
      <c r="I40" s="216"/>
      <c r="J40" s="210"/>
      <c r="K40" s="8">
        <v>0</v>
      </c>
      <c r="L40" s="14"/>
      <c r="M40" s="183" t="s">
        <v>340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</row>
    <row r="41" spans="1:71" ht="24.75" customHeight="1" x14ac:dyDescent="0.2">
      <c r="A41" s="209" t="str">
        <f>'Fundraising Project Planner'!A17:F17</f>
        <v>Fundraising Project 2</v>
      </c>
      <c r="B41" s="216"/>
      <c r="C41" s="224" t="s">
        <v>71</v>
      </c>
      <c r="D41" s="225"/>
      <c r="E41" s="99">
        <f>'Fundraising Project Planner'!E31</f>
        <v>0</v>
      </c>
      <c r="F41" s="35"/>
      <c r="G41" s="209" t="str">
        <f>A41</f>
        <v>Fundraising Project 2</v>
      </c>
      <c r="H41" s="216"/>
      <c r="I41" s="216"/>
      <c r="J41" s="210"/>
      <c r="K41" s="8">
        <v>0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</row>
    <row r="42" spans="1:71" ht="25.5" customHeight="1" x14ac:dyDescent="0.2">
      <c r="A42" s="100" t="s">
        <v>2</v>
      </c>
      <c r="B42" s="22"/>
      <c r="C42" s="101"/>
      <c r="D42" s="101"/>
      <c r="E42" s="42">
        <v>0</v>
      </c>
      <c r="F42" s="36"/>
      <c r="G42" s="15" t="s">
        <v>2</v>
      </c>
      <c r="H42" s="16"/>
      <c r="I42" s="16"/>
      <c r="J42" s="17"/>
      <c r="K42" s="91">
        <v>0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</row>
    <row r="43" spans="1:71" ht="20.100000000000001" customHeight="1" x14ac:dyDescent="0.2">
      <c r="A43" s="230" t="s">
        <v>4</v>
      </c>
      <c r="B43" s="216"/>
      <c r="C43" s="216"/>
      <c r="D43" s="210"/>
      <c r="E43" s="60">
        <f>SUM(E37:E42)</f>
        <v>0</v>
      </c>
      <c r="F43" s="61"/>
      <c r="G43" s="230" t="s">
        <v>0</v>
      </c>
      <c r="H43" s="216"/>
      <c r="I43" s="216"/>
      <c r="J43" s="210"/>
      <c r="K43" s="62">
        <f>SUM(K37:K42)</f>
        <v>0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</row>
    <row r="44" spans="1:71" ht="24" customHeight="1" x14ac:dyDescent="0.2">
      <c r="A44" s="228" t="s">
        <v>73</v>
      </c>
      <c r="B44" s="216"/>
      <c r="C44" s="216"/>
      <c r="D44" s="210"/>
      <c r="E44" s="63">
        <f>E43-E34</f>
        <v>-75</v>
      </c>
      <c r="F44" s="64"/>
      <c r="G44" s="228" t="s">
        <v>73</v>
      </c>
      <c r="H44" s="216"/>
      <c r="I44" s="216"/>
      <c r="J44" s="210"/>
      <c r="K44" s="65">
        <f>K43-K34</f>
        <v>-75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</row>
    <row r="45" spans="1:71" s="14" customFormat="1" x14ac:dyDescent="0.2">
      <c r="A45" s="195"/>
    </row>
    <row r="46" spans="1:71" s="14" customFormat="1" x14ac:dyDescent="0.2">
      <c r="A46" s="195"/>
    </row>
    <row r="47" spans="1:71" s="14" customFormat="1" x14ac:dyDescent="0.2">
      <c r="A47" s="195"/>
    </row>
    <row r="48" spans="1:71" s="14" customFormat="1" x14ac:dyDescent="0.2">
      <c r="A48" s="195"/>
    </row>
    <row r="49" spans="1:1" s="14" customFormat="1" x14ac:dyDescent="0.2">
      <c r="A49" s="195"/>
    </row>
    <row r="50" spans="1:1" s="14" customFormat="1" x14ac:dyDescent="0.2">
      <c r="A50" s="195"/>
    </row>
    <row r="51" spans="1:1" s="14" customFormat="1" x14ac:dyDescent="0.2">
      <c r="A51" s="195"/>
    </row>
    <row r="52" spans="1:1" s="14" customFormat="1" x14ac:dyDescent="0.2">
      <c r="A52" s="195"/>
    </row>
    <row r="53" spans="1:1" s="14" customFormat="1" x14ac:dyDescent="0.2">
      <c r="A53" s="195"/>
    </row>
    <row r="54" spans="1:1" s="14" customFormat="1" x14ac:dyDescent="0.2">
      <c r="A54" s="195"/>
    </row>
    <row r="55" spans="1:1" s="14" customFormat="1" x14ac:dyDescent="0.2">
      <c r="A55" s="195"/>
    </row>
    <row r="56" spans="1:1" s="14" customFormat="1" x14ac:dyDescent="0.2">
      <c r="A56" s="195"/>
    </row>
    <row r="57" spans="1:1" s="14" customFormat="1" x14ac:dyDescent="0.2">
      <c r="A57" s="195"/>
    </row>
    <row r="58" spans="1:1" s="14" customFormat="1" x14ac:dyDescent="0.2">
      <c r="A58" s="195"/>
    </row>
    <row r="59" spans="1:1" s="14" customFormat="1" x14ac:dyDescent="0.2">
      <c r="A59" s="195"/>
    </row>
    <row r="60" spans="1:1" s="14" customFormat="1" x14ac:dyDescent="0.2">
      <c r="A60" s="195"/>
    </row>
    <row r="61" spans="1:1" s="14" customFormat="1" x14ac:dyDescent="0.2">
      <c r="A61" s="195"/>
    </row>
    <row r="62" spans="1:1" s="14" customFormat="1" x14ac:dyDescent="0.2">
      <c r="A62" s="195"/>
    </row>
    <row r="63" spans="1:1" s="14" customFormat="1" x14ac:dyDescent="0.2">
      <c r="A63" s="195"/>
    </row>
    <row r="64" spans="1:1" s="14" customFormat="1" x14ac:dyDescent="0.2">
      <c r="A64" s="195"/>
    </row>
    <row r="65" spans="1:1" s="14" customFormat="1" x14ac:dyDescent="0.2">
      <c r="A65" s="195"/>
    </row>
    <row r="66" spans="1:1" s="14" customFormat="1" x14ac:dyDescent="0.2">
      <c r="A66" s="195"/>
    </row>
    <row r="67" spans="1:1" s="14" customFormat="1" x14ac:dyDescent="0.2">
      <c r="A67" s="195"/>
    </row>
    <row r="68" spans="1:1" s="14" customFormat="1" x14ac:dyDescent="0.2">
      <c r="A68" s="195"/>
    </row>
    <row r="69" spans="1:1" s="14" customFormat="1" x14ac:dyDescent="0.2">
      <c r="A69" s="195"/>
    </row>
    <row r="70" spans="1:1" s="14" customFormat="1" x14ac:dyDescent="0.2">
      <c r="A70" s="195"/>
    </row>
    <row r="71" spans="1:1" s="14" customFormat="1" x14ac:dyDescent="0.2">
      <c r="A71" s="195"/>
    </row>
    <row r="72" spans="1:1" s="14" customFormat="1" x14ac:dyDescent="0.2">
      <c r="A72" s="195"/>
    </row>
    <row r="73" spans="1:1" s="14" customFormat="1" x14ac:dyDescent="0.2">
      <c r="A73" s="195"/>
    </row>
    <row r="74" spans="1:1" s="14" customFormat="1" x14ac:dyDescent="0.2">
      <c r="A74" s="195"/>
    </row>
    <row r="75" spans="1:1" s="14" customFormat="1" x14ac:dyDescent="0.2">
      <c r="A75" s="195"/>
    </row>
    <row r="76" spans="1:1" s="14" customFormat="1" x14ac:dyDescent="0.2">
      <c r="A76" s="195"/>
    </row>
    <row r="77" spans="1:1" s="14" customFormat="1" x14ac:dyDescent="0.2">
      <c r="A77" s="195"/>
    </row>
    <row r="78" spans="1:1" s="14" customFormat="1" x14ac:dyDescent="0.2">
      <c r="A78" s="195"/>
    </row>
    <row r="79" spans="1:1" s="14" customFormat="1" x14ac:dyDescent="0.2">
      <c r="A79" s="195"/>
    </row>
    <row r="80" spans="1:1" s="14" customFormat="1" x14ac:dyDescent="0.2">
      <c r="A80" s="195"/>
    </row>
    <row r="81" spans="1:1" s="14" customFormat="1" x14ac:dyDescent="0.2">
      <c r="A81" s="195"/>
    </row>
    <row r="82" spans="1:1" s="14" customFormat="1" x14ac:dyDescent="0.2">
      <c r="A82" s="195"/>
    </row>
    <row r="83" spans="1:1" s="14" customFormat="1" x14ac:dyDescent="0.2">
      <c r="A83" s="195"/>
    </row>
    <row r="84" spans="1:1" s="14" customFormat="1" x14ac:dyDescent="0.2">
      <c r="A84" s="195"/>
    </row>
    <row r="85" spans="1:1" s="14" customFormat="1" x14ac:dyDescent="0.2">
      <c r="A85" s="195"/>
    </row>
    <row r="86" spans="1:1" s="14" customFormat="1" x14ac:dyDescent="0.2">
      <c r="A86" s="195"/>
    </row>
    <row r="87" spans="1:1" s="14" customFormat="1" x14ac:dyDescent="0.2">
      <c r="A87" s="195"/>
    </row>
    <row r="88" spans="1:1" s="14" customFormat="1" x14ac:dyDescent="0.2">
      <c r="A88" s="195"/>
    </row>
    <row r="89" spans="1:1" s="14" customFormat="1" x14ac:dyDescent="0.2">
      <c r="A89" s="195"/>
    </row>
    <row r="90" spans="1:1" s="14" customFormat="1" x14ac:dyDescent="0.2">
      <c r="A90" s="195"/>
    </row>
    <row r="91" spans="1:1" s="14" customFormat="1" x14ac:dyDescent="0.2">
      <c r="A91" s="195"/>
    </row>
    <row r="92" spans="1:1" s="14" customFormat="1" x14ac:dyDescent="0.2">
      <c r="A92" s="195"/>
    </row>
    <row r="93" spans="1:1" s="14" customFormat="1" x14ac:dyDescent="0.2">
      <c r="A93" s="195"/>
    </row>
    <row r="94" spans="1:1" s="14" customFormat="1" x14ac:dyDescent="0.2">
      <c r="A94" s="195"/>
    </row>
    <row r="95" spans="1:1" s="14" customFormat="1" x14ac:dyDescent="0.2">
      <c r="A95" s="195"/>
    </row>
    <row r="96" spans="1:1" s="14" customFormat="1" x14ac:dyDescent="0.2">
      <c r="A96" s="195"/>
    </row>
    <row r="97" spans="1:1" s="14" customFormat="1" x14ac:dyDescent="0.2">
      <c r="A97" s="195"/>
    </row>
    <row r="98" spans="1:1" s="14" customFormat="1" x14ac:dyDescent="0.2">
      <c r="A98" s="195"/>
    </row>
    <row r="99" spans="1:1" s="14" customFormat="1" x14ac:dyDescent="0.2">
      <c r="A99" s="195"/>
    </row>
    <row r="100" spans="1:1" s="14" customFormat="1" x14ac:dyDescent="0.2">
      <c r="A100" s="195"/>
    </row>
    <row r="101" spans="1:1" s="14" customFormat="1" x14ac:dyDescent="0.2">
      <c r="A101" s="195"/>
    </row>
    <row r="102" spans="1:1" s="14" customFormat="1" x14ac:dyDescent="0.2">
      <c r="A102" s="195"/>
    </row>
    <row r="103" spans="1:1" s="14" customFormat="1" x14ac:dyDescent="0.2">
      <c r="A103" s="195"/>
    </row>
    <row r="104" spans="1:1" s="14" customFormat="1" x14ac:dyDescent="0.2">
      <c r="A104" s="195"/>
    </row>
    <row r="105" spans="1:1" s="14" customFormat="1" x14ac:dyDescent="0.2">
      <c r="A105" s="195"/>
    </row>
    <row r="106" spans="1:1" s="14" customFormat="1" x14ac:dyDescent="0.2">
      <c r="A106" s="195"/>
    </row>
    <row r="107" spans="1:1" s="14" customFormat="1" x14ac:dyDescent="0.2">
      <c r="A107" s="195"/>
    </row>
    <row r="108" spans="1:1" s="14" customFormat="1" x14ac:dyDescent="0.2">
      <c r="A108" s="195"/>
    </row>
    <row r="109" spans="1:1" s="14" customFormat="1" x14ac:dyDescent="0.2">
      <c r="A109" s="195"/>
    </row>
    <row r="110" spans="1:1" s="14" customFormat="1" x14ac:dyDescent="0.2">
      <c r="A110" s="195"/>
    </row>
    <row r="111" spans="1:1" s="14" customFormat="1" x14ac:dyDescent="0.2">
      <c r="A111" s="195"/>
    </row>
    <row r="112" spans="1:1" s="14" customFormat="1" x14ac:dyDescent="0.2">
      <c r="A112" s="195"/>
    </row>
    <row r="113" spans="1:1" s="14" customFormat="1" x14ac:dyDescent="0.2">
      <c r="A113" s="195"/>
    </row>
    <row r="114" spans="1:1" s="14" customFormat="1" x14ac:dyDescent="0.2">
      <c r="A114" s="195"/>
    </row>
    <row r="115" spans="1:1" s="14" customFormat="1" x14ac:dyDescent="0.2">
      <c r="A115" s="195"/>
    </row>
    <row r="116" spans="1:1" s="14" customFormat="1" x14ac:dyDescent="0.2">
      <c r="A116" s="195"/>
    </row>
    <row r="117" spans="1:1" s="14" customFormat="1" x14ac:dyDescent="0.2">
      <c r="A117" s="195"/>
    </row>
    <row r="118" spans="1:1" s="14" customFormat="1" x14ac:dyDescent="0.2">
      <c r="A118" s="195"/>
    </row>
    <row r="119" spans="1:1" s="14" customFormat="1" x14ac:dyDescent="0.2">
      <c r="A119" s="195"/>
    </row>
    <row r="120" spans="1:1" s="14" customFormat="1" x14ac:dyDescent="0.2">
      <c r="A120" s="195"/>
    </row>
    <row r="121" spans="1:1" s="14" customFormat="1" x14ac:dyDescent="0.2">
      <c r="A121" s="195"/>
    </row>
    <row r="122" spans="1:1" s="14" customFormat="1" x14ac:dyDescent="0.2">
      <c r="A122" s="195"/>
    </row>
    <row r="123" spans="1:1" s="14" customFormat="1" x14ac:dyDescent="0.2">
      <c r="A123" s="195"/>
    </row>
    <row r="124" spans="1:1" s="14" customFormat="1" x14ac:dyDescent="0.2">
      <c r="A124" s="195"/>
    </row>
    <row r="125" spans="1:1" s="14" customFormat="1" x14ac:dyDescent="0.2">
      <c r="A125" s="195"/>
    </row>
    <row r="126" spans="1:1" s="14" customFormat="1" x14ac:dyDescent="0.2">
      <c r="A126" s="195"/>
    </row>
    <row r="127" spans="1:1" s="14" customFormat="1" x14ac:dyDescent="0.2">
      <c r="A127" s="195"/>
    </row>
    <row r="128" spans="1:1" s="14" customFormat="1" x14ac:dyDescent="0.2">
      <c r="A128" s="195"/>
    </row>
    <row r="129" spans="1:1" s="14" customFormat="1" x14ac:dyDescent="0.2">
      <c r="A129" s="195"/>
    </row>
    <row r="130" spans="1:1" s="14" customFormat="1" x14ac:dyDescent="0.2">
      <c r="A130" s="195"/>
    </row>
    <row r="131" spans="1:1" s="14" customFormat="1" x14ac:dyDescent="0.2">
      <c r="A131" s="195"/>
    </row>
    <row r="132" spans="1:1" s="14" customFormat="1" x14ac:dyDescent="0.2">
      <c r="A132" s="195"/>
    </row>
    <row r="133" spans="1:1" s="14" customFormat="1" x14ac:dyDescent="0.2">
      <c r="A133" s="195"/>
    </row>
    <row r="134" spans="1:1" s="14" customFormat="1" x14ac:dyDescent="0.2">
      <c r="A134" s="195"/>
    </row>
    <row r="135" spans="1:1" s="14" customFormat="1" x14ac:dyDescent="0.2">
      <c r="A135" s="195"/>
    </row>
    <row r="136" spans="1:1" s="14" customFormat="1" x14ac:dyDescent="0.2">
      <c r="A136" s="195"/>
    </row>
    <row r="137" spans="1:1" s="14" customFormat="1" x14ac:dyDescent="0.2">
      <c r="A137" s="195"/>
    </row>
    <row r="138" spans="1:1" s="14" customFormat="1" x14ac:dyDescent="0.2">
      <c r="A138" s="195"/>
    </row>
    <row r="139" spans="1:1" s="14" customFormat="1" x14ac:dyDescent="0.2">
      <c r="A139" s="195"/>
    </row>
    <row r="140" spans="1:1" s="14" customFormat="1" x14ac:dyDescent="0.2">
      <c r="A140" s="195"/>
    </row>
    <row r="141" spans="1:1" s="14" customFormat="1" x14ac:dyDescent="0.2">
      <c r="A141" s="195"/>
    </row>
    <row r="142" spans="1:1" s="14" customFormat="1" x14ac:dyDescent="0.2">
      <c r="A142" s="195"/>
    </row>
    <row r="143" spans="1:1" s="14" customFormat="1" x14ac:dyDescent="0.2">
      <c r="A143" s="195"/>
    </row>
    <row r="144" spans="1:1" s="14" customFormat="1" x14ac:dyDescent="0.2">
      <c r="A144" s="195"/>
    </row>
    <row r="145" spans="1:1" s="14" customFormat="1" x14ac:dyDescent="0.2">
      <c r="A145" s="195"/>
    </row>
    <row r="146" spans="1:1" s="14" customFormat="1" x14ac:dyDescent="0.2">
      <c r="A146" s="195"/>
    </row>
    <row r="147" spans="1:1" s="14" customFormat="1" x14ac:dyDescent="0.2">
      <c r="A147" s="195"/>
    </row>
    <row r="148" spans="1:1" s="14" customFormat="1" x14ac:dyDescent="0.2">
      <c r="A148" s="195"/>
    </row>
    <row r="149" spans="1:1" s="14" customFormat="1" x14ac:dyDescent="0.2">
      <c r="A149" s="195"/>
    </row>
    <row r="150" spans="1:1" s="14" customFormat="1" x14ac:dyDescent="0.2">
      <c r="A150" s="195"/>
    </row>
    <row r="151" spans="1:1" s="14" customFormat="1" x14ac:dyDescent="0.2">
      <c r="A151" s="195"/>
    </row>
    <row r="152" spans="1:1" s="14" customFormat="1" x14ac:dyDescent="0.2">
      <c r="A152" s="195"/>
    </row>
    <row r="153" spans="1:1" s="14" customFormat="1" x14ac:dyDescent="0.2">
      <c r="A153" s="195"/>
    </row>
    <row r="154" spans="1:1" s="14" customFormat="1" x14ac:dyDescent="0.2">
      <c r="A154" s="195"/>
    </row>
    <row r="155" spans="1:1" s="14" customFormat="1" x14ac:dyDescent="0.2">
      <c r="A155" s="195"/>
    </row>
    <row r="156" spans="1:1" s="14" customFormat="1" x14ac:dyDescent="0.2">
      <c r="A156" s="195"/>
    </row>
    <row r="157" spans="1:1" s="14" customFormat="1" x14ac:dyDescent="0.2">
      <c r="A157" s="195"/>
    </row>
    <row r="158" spans="1:1" s="14" customFormat="1" x14ac:dyDescent="0.2">
      <c r="A158" s="195"/>
    </row>
    <row r="159" spans="1:1" s="14" customFormat="1" x14ac:dyDescent="0.2">
      <c r="A159" s="195"/>
    </row>
    <row r="160" spans="1:1" s="14" customFormat="1" x14ac:dyDescent="0.2">
      <c r="A160" s="195"/>
    </row>
    <row r="161" spans="1:1" s="14" customFormat="1" x14ac:dyDescent="0.2">
      <c r="A161" s="195"/>
    </row>
    <row r="162" spans="1:1" s="14" customFormat="1" x14ac:dyDescent="0.2">
      <c r="A162" s="195"/>
    </row>
    <row r="163" spans="1:1" s="14" customFormat="1" x14ac:dyDescent="0.2">
      <c r="A163" s="195"/>
    </row>
    <row r="164" spans="1:1" s="14" customFormat="1" x14ac:dyDescent="0.2">
      <c r="A164" s="195"/>
    </row>
    <row r="165" spans="1:1" s="14" customFormat="1" x14ac:dyDescent="0.2">
      <c r="A165" s="195"/>
    </row>
    <row r="166" spans="1:1" s="14" customFormat="1" x14ac:dyDescent="0.2">
      <c r="A166" s="195"/>
    </row>
    <row r="167" spans="1:1" s="14" customFormat="1" x14ac:dyDescent="0.2">
      <c r="A167" s="195"/>
    </row>
    <row r="168" spans="1:1" s="14" customFormat="1" x14ac:dyDescent="0.2">
      <c r="A168" s="195"/>
    </row>
    <row r="169" spans="1:1" s="14" customFormat="1" x14ac:dyDescent="0.2">
      <c r="A169" s="195"/>
    </row>
    <row r="170" spans="1:1" s="14" customFormat="1" x14ac:dyDescent="0.2">
      <c r="A170" s="195"/>
    </row>
    <row r="171" spans="1:1" s="14" customFormat="1" x14ac:dyDescent="0.2">
      <c r="A171" s="195"/>
    </row>
    <row r="172" spans="1:1" s="14" customFormat="1" x14ac:dyDescent="0.2">
      <c r="A172" s="195"/>
    </row>
    <row r="173" spans="1:1" s="14" customFormat="1" x14ac:dyDescent="0.2">
      <c r="A173" s="195"/>
    </row>
    <row r="174" spans="1:1" s="14" customFormat="1" x14ac:dyDescent="0.2">
      <c r="A174" s="195"/>
    </row>
    <row r="175" spans="1:1" s="14" customFormat="1" x14ac:dyDescent="0.2">
      <c r="A175" s="195"/>
    </row>
    <row r="176" spans="1:1" s="14" customFormat="1" x14ac:dyDescent="0.2">
      <c r="A176" s="195"/>
    </row>
    <row r="177" spans="1:1" s="14" customFormat="1" x14ac:dyDescent="0.2">
      <c r="A177" s="195"/>
    </row>
    <row r="178" spans="1:1" s="14" customFormat="1" x14ac:dyDescent="0.2">
      <c r="A178" s="195"/>
    </row>
    <row r="179" spans="1:1" s="14" customFormat="1" x14ac:dyDescent="0.2">
      <c r="A179" s="195"/>
    </row>
    <row r="180" spans="1:1" s="14" customFormat="1" x14ac:dyDescent="0.2">
      <c r="A180" s="195"/>
    </row>
    <row r="181" spans="1:1" s="14" customFormat="1" x14ac:dyDescent="0.2">
      <c r="A181" s="195"/>
    </row>
    <row r="182" spans="1:1" s="14" customFormat="1" x14ac:dyDescent="0.2">
      <c r="A182" s="195"/>
    </row>
    <row r="183" spans="1:1" s="14" customFormat="1" x14ac:dyDescent="0.2">
      <c r="A183" s="195"/>
    </row>
    <row r="184" spans="1:1" s="14" customFormat="1" x14ac:dyDescent="0.2">
      <c r="A184" s="195"/>
    </row>
    <row r="185" spans="1:1" s="14" customFormat="1" x14ac:dyDescent="0.2">
      <c r="A185" s="195"/>
    </row>
    <row r="186" spans="1:1" s="14" customFormat="1" x14ac:dyDescent="0.2">
      <c r="A186" s="195"/>
    </row>
    <row r="187" spans="1:1" s="14" customFormat="1" x14ac:dyDescent="0.2">
      <c r="A187" s="195"/>
    </row>
    <row r="188" spans="1:1" s="14" customFormat="1" x14ac:dyDescent="0.2">
      <c r="A188" s="195"/>
    </row>
    <row r="189" spans="1:1" s="14" customFormat="1" x14ac:dyDescent="0.2">
      <c r="A189" s="195"/>
    </row>
    <row r="190" spans="1:1" s="14" customFormat="1" x14ac:dyDescent="0.2">
      <c r="A190" s="195"/>
    </row>
    <row r="191" spans="1:1" s="14" customFormat="1" x14ac:dyDescent="0.2">
      <c r="A191" s="195"/>
    </row>
    <row r="192" spans="1:1" s="14" customFormat="1" x14ac:dyDescent="0.2">
      <c r="A192" s="195"/>
    </row>
    <row r="193" spans="1:1" s="14" customFormat="1" x14ac:dyDescent="0.2">
      <c r="A193" s="195"/>
    </row>
    <row r="194" spans="1:1" s="14" customFormat="1" x14ac:dyDescent="0.2">
      <c r="A194" s="195"/>
    </row>
    <row r="195" spans="1:1" s="14" customFormat="1" x14ac:dyDescent="0.2">
      <c r="A195" s="195"/>
    </row>
    <row r="196" spans="1:1" s="14" customFormat="1" x14ac:dyDescent="0.2">
      <c r="A196" s="195"/>
    </row>
    <row r="197" spans="1:1" s="14" customFormat="1" x14ac:dyDescent="0.2">
      <c r="A197" s="195"/>
    </row>
    <row r="198" spans="1:1" s="14" customFormat="1" x14ac:dyDescent="0.2">
      <c r="A198" s="195"/>
    </row>
    <row r="199" spans="1:1" s="14" customFormat="1" x14ac:dyDescent="0.2">
      <c r="A199" s="195"/>
    </row>
    <row r="200" spans="1:1" s="14" customFormat="1" x14ac:dyDescent="0.2">
      <c r="A200" s="195"/>
    </row>
    <row r="201" spans="1:1" s="14" customFormat="1" x14ac:dyDescent="0.2">
      <c r="A201" s="195"/>
    </row>
    <row r="202" spans="1:1" s="14" customFormat="1" x14ac:dyDescent="0.2">
      <c r="A202" s="195"/>
    </row>
    <row r="203" spans="1:1" s="14" customFormat="1" x14ac:dyDescent="0.2">
      <c r="A203" s="195"/>
    </row>
    <row r="204" spans="1:1" s="14" customFormat="1" x14ac:dyDescent="0.2">
      <c r="A204" s="195"/>
    </row>
    <row r="205" spans="1:1" s="14" customFormat="1" x14ac:dyDescent="0.2">
      <c r="A205" s="195"/>
    </row>
    <row r="206" spans="1:1" s="14" customFormat="1" x14ac:dyDescent="0.2">
      <c r="A206" s="195"/>
    </row>
    <row r="207" spans="1:1" s="14" customFormat="1" x14ac:dyDescent="0.2">
      <c r="A207" s="195"/>
    </row>
    <row r="208" spans="1:1" s="14" customFormat="1" x14ac:dyDescent="0.2">
      <c r="A208" s="195"/>
    </row>
    <row r="209" spans="1:1" s="14" customFormat="1" x14ac:dyDescent="0.2">
      <c r="A209" s="195"/>
    </row>
    <row r="210" spans="1:1" s="14" customFormat="1" x14ac:dyDescent="0.2">
      <c r="A210" s="195"/>
    </row>
    <row r="211" spans="1:1" s="14" customFormat="1" x14ac:dyDescent="0.2">
      <c r="A211" s="195"/>
    </row>
    <row r="212" spans="1:1" s="14" customFormat="1" x14ac:dyDescent="0.2">
      <c r="A212" s="195"/>
    </row>
    <row r="213" spans="1:1" s="14" customFormat="1" x14ac:dyDescent="0.2">
      <c r="A213" s="195"/>
    </row>
    <row r="214" spans="1:1" s="14" customFormat="1" x14ac:dyDescent="0.2">
      <c r="A214" s="195"/>
    </row>
    <row r="215" spans="1:1" s="14" customFormat="1" x14ac:dyDescent="0.2">
      <c r="A215" s="195"/>
    </row>
    <row r="216" spans="1:1" s="14" customFormat="1" x14ac:dyDescent="0.2">
      <c r="A216" s="195"/>
    </row>
    <row r="217" spans="1:1" s="14" customFormat="1" x14ac:dyDescent="0.2">
      <c r="A217" s="195"/>
    </row>
    <row r="218" spans="1:1" s="14" customFormat="1" x14ac:dyDescent="0.2">
      <c r="A218" s="195"/>
    </row>
    <row r="219" spans="1:1" s="14" customFormat="1" x14ac:dyDescent="0.2">
      <c r="A219" s="195"/>
    </row>
    <row r="220" spans="1:1" s="14" customFormat="1" x14ac:dyDescent="0.2">
      <c r="A220" s="195"/>
    </row>
    <row r="221" spans="1:1" s="14" customFormat="1" x14ac:dyDescent="0.2">
      <c r="A221" s="195"/>
    </row>
    <row r="222" spans="1:1" s="14" customFormat="1" x14ac:dyDescent="0.2">
      <c r="A222" s="195"/>
    </row>
    <row r="223" spans="1:1" s="14" customFormat="1" x14ac:dyDescent="0.2">
      <c r="A223" s="195"/>
    </row>
    <row r="224" spans="1:1" s="14" customFormat="1" x14ac:dyDescent="0.2">
      <c r="A224" s="195"/>
    </row>
    <row r="225" spans="1:1" s="14" customFormat="1" x14ac:dyDescent="0.2">
      <c r="A225" s="195"/>
    </row>
    <row r="226" spans="1:1" s="14" customFormat="1" x14ac:dyDescent="0.2">
      <c r="A226" s="195"/>
    </row>
    <row r="227" spans="1:1" s="14" customFormat="1" x14ac:dyDescent="0.2">
      <c r="A227" s="195"/>
    </row>
    <row r="228" spans="1:1" s="14" customFormat="1" x14ac:dyDescent="0.2">
      <c r="A228" s="195"/>
    </row>
    <row r="229" spans="1:1" s="14" customFormat="1" x14ac:dyDescent="0.2">
      <c r="A229" s="195"/>
    </row>
    <row r="230" spans="1:1" s="14" customFormat="1" x14ac:dyDescent="0.2">
      <c r="A230" s="195"/>
    </row>
    <row r="231" spans="1:1" s="14" customFormat="1" x14ac:dyDescent="0.2">
      <c r="A231" s="195"/>
    </row>
    <row r="232" spans="1:1" s="14" customFormat="1" x14ac:dyDescent="0.2">
      <c r="A232" s="195"/>
    </row>
    <row r="233" spans="1:1" s="14" customFormat="1" x14ac:dyDescent="0.2">
      <c r="A233" s="195"/>
    </row>
    <row r="234" spans="1:1" s="14" customFormat="1" x14ac:dyDescent="0.2">
      <c r="A234" s="195"/>
    </row>
    <row r="235" spans="1:1" s="14" customFormat="1" x14ac:dyDescent="0.2">
      <c r="A235" s="195"/>
    </row>
    <row r="236" spans="1:1" s="14" customFormat="1" x14ac:dyDescent="0.2">
      <c r="A236" s="195"/>
    </row>
    <row r="237" spans="1:1" s="14" customFormat="1" x14ac:dyDescent="0.2">
      <c r="A237" s="195"/>
    </row>
    <row r="238" spans="1:1" s="14" customFormat="1" x14ac:dyDescent="0.2">
      <c r="A238" s="195"/>
    </row>
    <row r="239" spans="1:1" s="14" customFormat="1" x14ac:dyDescent="0.2">
      <c r="A239" s="195"/>
    </row>
    <row r="240" spans="1:1" s="14" customFormat="1" x14ac:dyDescent="0.2">
      <c r="A240" s="195"/>
    </row>
    <row r="241" spans="1:1" s="14" customFormat="1" x14ac:dyDescent="0.2">
      <c r="A241" s="195"/>
    </row>
    <row r="242" spans="1:1" s="14" customFormat="1" x14ac:dyDescent="0.2">
      <c r="A242" s="195"/>
    </row>
    <row r="243" spans="1:1" s="14" customFormat="1" x14ac:dyDescent="0.2">
      <c r="A243" s="195"/>
    </row>
    <row r="244" spans="1:1" s="14" customFormat="1" x14ac:dyDescent="0.2">
      <c r="A244" s="195"/>
    </row>
    <row r="245" spans="1:1" s="14" customFormat="1" x14ac:dyDescent="0.2">
      <c r="A245" s="195"/>
    </row>
    <row r="246" spans="1:1" s="14" customFormat="1" x14ac:dyDescent="0.2">
      <c r="A246" s="195"/>
    </row>
    <row r="247" spans="1:1" s="14" customFormat="1" x14ac:dyDescent="0.2">
      <c r="A247" s="195"/>
    </row>
    <row r="248" spans="1:1" s="14" customFormat="1" x14ac:dyDescent="0.2">
      <c r="A248" s="195"/>
    </row>
    <row r="249" spans="1:1" s="14" customFormat="1" x14ac:dyDescent="0.2">
      <c r="A249" s="195"/>
    </row>
    <row r="250" spans="1:1" s="14" customFormat="1" x14ac:dyDescent="0.2">
      <c r="A250" s="195"/>
    </row>
    <row r="251" spans="1:1" s="14" customFormat="1" x14ac:dyDescent="0.2">
      <c r="A251" s="195"/>
    </row>
    <row r="252" spans="1:1" s="14" customFormat="1" x14ac:dyDescent="0.2">
      <c r="A252" s="195"/>
    </row>
    <row r="253" spans="1:1" s="14" customFormat="1" x14ac:dyDescent="0.2">
      <c r="A253" s="195"/>
    </row>
    <row r="254" spans="1:1" s="14" customFormat="1" x14ac:dyDescent="0.2">
      <c r="A254" s="195"/>
    </row>
    <row r="255" spans="1:1" s="14" customFormat="1" x14ac:dyDescent="0.2">
      <c r="A255" s="195"/>
    </row>
    <row r="256" spans="1:1" s="14" customFormat="1" x14ac:dyDescent="0.2">
      <c r="A256" s="195"/>
    </row>
    <row r="257" spans="1:1" s="14" customFormat="1" x14ac:dyDescent="0.2">
      <c r="A257" s="195"/>
    </row>
    <row r="258" spans="1:1" s="14" customFormat="1" x14ac:dyDescent="0.2">
      <c r="A258" s="195"/>
    </row>
    <row r="259" spans="1:1" s="14" customFormat="1" x14ac:dyDescent="0.2">
      <c r="A259" s="195"/>
    </row>
    <row r="260" spans="1:1" s="14" customFormat="1" x14ac:dyDescent="0.2">
      <c r="A260" s="195"/>
    </row>
    <row r="261" spans="1:1" s="14" customFormat="1" x14ac:dyDescent="0.2">
      <c r="A261" s="195"/>
    </row>
    <row r="262" spans="1:1" s="14" customFormat="1" x14ac:dyDescent="0.2">
      <c r="A262" s="195"/>
    </row>
    <row r="263" spans="1:1" s="14" customFormat="1" x14ac:dyDescent="0.2">
      <c r="A263" s="195"/>
    </row>
    <row r="264" spans="1:1" s="14" customFormat="1" x14ac:dyDescent="0.2">
      <c r="A264" s="195"/>
    </row>
    <row r="265" spans="1:1" s="14" customFormat="1" x14ac:dyDescent="0.2">
      <c r="A265" s="195"/>
    </row>
    <row r="266" spans="1:1" s="14" customFormat="1" x14ac:dyDescent="0.2">
      <c r="A266" s="195"/>
    </row>
    <row r="267" spans="1:1" s="14" customFormat="1" x14ac:dyDescent="0.2">
      <c r="A267" s="195"/>
    </row>
    <row r="268" spans="1:1" s="14" customFormat="1" x14ac:dyDescent="0.2">
      <c r="A268" s="195"/>
    </row>
    <row r="269" spans="1:1" s="14" customFormat="1" x14ac:dyDescent="0.2">
      <c r="A269" s="195"/>
    </row>
    <row r="270" spans="1:1" s="14" customFormat="1" x14ac:dyDescent="0.2">
      <c r="A270" s="195"/>
    </row>
    <row r="271" spans="1:1" s="14" customFormat="1" x14ac:dyDescent="0.2">
      <c r="A271" s="195"/>
    </row>
    <row r="272" spans="1:1" s="14" customFormat="1" x14ac:dyDescent="0.2">
      <c r="A272" s="195"/>
    </row>
    <row r="273" spans="1:1" s="14" customFormat="1" x14ac:dyDescent="0.2">
      <c r="A273" s="195"/>
    </row>
    <row r="274" spans="1:1" s="14" customFormat="1" x14ac:dyDescent="0.2">
      <c r="A274" s="195"/>
    </row>
    <row r="275" spans="1:1" s="14" customFormat="1" x14ac:dyDescent="0.2">
      <c r="A275" s="195"/>
    </row>
    <row r="276" spans="1:1" s="14" customFormat="1" x14ac:dyDescent="0.2">
      <c r="A276" s="195"/>
    </row>
    <row r="277" spans="1:1" s="14" customFormat="1" x14ac:dyDescent="0.2">
      <c r="A277" s="195"/>
    </row>
    <row r="278" spans="1:1" s="14" customFormat="1" x14ac:dyDescent="0.2">
      <c r="A278" s="195"/>
    </row>
    <row r="279" spans="1:1" s="14" customFormat="1" x14ac:dyDescent="0.2">
      <c r="A279" s="195"/>
    </row>
    <row r="280" spans="1:1" s="14" customFormat="1" x14ac:dyDescent="0.2">
      <c r="A280" s="195"/>
    </row>
    <row r="281" spans="1:1" s="14" customFormat="1" x14ac:dyDescent="0.2">
      <c r="A281" s="195"/>
    </row>
    <row r="282" spans="1:1" s="14" customFormat="1" x14ac:dyDescent="0.2">
      <c r="A282" s="195"/>
    </row>
    <row r="283" spans="1:1" s="14" customFormat="1" x14ac:dyDescent="0.2">
      <c r="A283" s="195"/>
    </row>
    <row r="284" spans="1:1" s="14" customFormat="1" x14ac:dyDescent="0.2">
      <c r="A284" s="195"/>
    </row>
    <row r="285" spans="1:1" s="14" customFormat="1" x14ac:dyDescent="0.2">
      <c r="A285" s="195"/>
    </row>
    <row r="286" spans="1:1" s="14" customFormat="1" x14ac:dyDescent="0.2">
      <c r="A286" s="195"/>
    </row>
    <row r="287" spans="1:1" s="14" customFormat="1" x14ac:dyDescent="0.2">
      <c r="A287" s="195"/>
    </row>
    <row r="288" spans="1:1" s="14" customFormat="1" x14ac:dyDescent="0.2">
      <c r="A288" s="195"/>
    </row>
    <row r="289" spans="1:1" s="14" customFormat="1" x14ac:dyDescent="0.2">
      <c r="A289" s="195"/>
    </row>
    <row r="290" spans="1:1" s="14" customFormat="1" x14ac:dyDescent="0.2">
      <c r="A290" s="195"/>
    </row>
    <row r="291" spans="1:1" s="14" customFormat="1" x14ac:dyDescent="0.2">
      <c r="A291" s="195"/>
    </row>
    <row r="292" spans="1:1" s="14" customFormat="1" x14ac:dyDescent="0.2">
      <c r="A292" s="195"/>
    </row>
    <row r="293" spans="1:1" s="14" customFormat="1" x14ac:dyDescent="0.2">
      <c r="A293" s="195"/>
    </row>
    <row r="294" spans="1:1" s="14" customFormat="1" x14ac:dyDescent="0.2">
      <c r="A294" s="195"/>
    </row>
    <row r="295" spans="1:1" s="14" customFormat="1" x14ac:dyDescent="0.2">
      <c r="A295" s="195"/>
    </row>
    <row r="296" spans="1:1" s="14" customFormat="1" x14ac:dyDescent="0.2">
      <c r="A296" s="195"/>
    </row>
    <row r="297" spans="1:1" s="14" customFormat="1" x14ac:dyDescent="0.2">
      <c r="A297" s="195"/>
    </row>
    <row r="298" spans="1:1" s="14" customFormat="1" x14ac:dyDescent="0.2">
      <c r="A298" s="195"/>
    </row>
    <row r="299" spans="1:1" s="14" customFormat="1" x14ac:dyDescent="0.2">
      <c r="A299" s="195"/>
    </row>
    <row r="300" spans="1:1" s="14" customFormat="1" x14ac:dyDescent="0.2">
      <c r="A300" s="195"/>
    </row>
    <row r="301" spans="1:1" s="14" customFormat="1" x14ac:dyDescent="0.2">
      <c r="A301" s="195"/>
    </row>
    <row r="302" spans="1:1" s="14" customFormat="1" x14ac:dyDescent="0.2">
      <c r="A302" s="195"/>
    </row>
    <row r="303" spans="1:1" s="14" customFormat="1" x14ac:dyDescent="0.2">
      <c r="A303" s="195"/>
    </row>
    <row r="304" spans="1:1" s="14" customFormat="1" x14ac:dyDescent="0.2">
      <c r="A304" s="195"/>
    </row>
    <row r="305" spans="1:1" s="14" customFormat="1" x14ac:dyDescent="0.2">
      <c r="A305" s="195"/>
    </row>
    <row r="306" spans="1:1" s="14" customFormat="1" x14ac:dyDescent="0.2">
      <c r="A306" s="195"/>
    </row>
    <row r="307" spans="1:1" s="14" customFormat="1" x14ac:dyDescent="0.2">
      <c r="A307" s="195"/>
    </row>
    <row r="308" spans="1:1" s="14" customFormat="1" x14ac:dyDescent="0.2">
      <c r="A308" s="195"/>
    </row>
    <row r="309" spans="1:1" s="14" customFormat="1" x14ac:dyDescent="0.2">
      <c r="A309" s="195"/>
    </row>
    <row r="310" spans="1:1" s="14" customFormat="1" x14ac:dyDescent="0.2">
      <c r="A310" s="195"/>
    </row>
    <row r="311" spans="1:1" s="14" customFormat="1" x14ac:dyDescent="0.2">
      <c r="A311" s="195"/>
    </row>
    <row r="312" spans="1:1" s="14" customFormat="1" x14ac:dyDescent="0.2">
      <c r="A312" s="195"/>
    </row>
    <row r="313" spans="1:1" s="14" customFormat="1" x14ac:dyDescent="0.2">
      <c r="A313" s="195"/>
    </row>
    <row r="314" spans="1:1" s="14" customFormat="1" x14ac:dyDescent="0.2">
      <c r="A314" s="195"/>
    </row>
    <row r="315" spans="1:1" s="14" customFormat="1" x14ac:dyDescent="0.2">
      <c r="A315" s="195"/>
    </row>
    <row r="316" spans="1:1" s="14" customFormat="1" x14ac:dyDescent="0.2">
      <c r="A316" s="195"/>
    </row>
    <row r="317" spans="1:1" s="14" customFormat="1" x14ac:dyDescent="0.2">
      <c r="A317" s="195"/>
    </row>
    <row r="318" spans="1:1" s="14" customFormat="1" x14ac:dyDescent="0.2">
      <c r="A318" s="195"/>
    </row>
    <row r="319" spans="1:1" s="14" customFormat="1" x14ac:dyDescent="0.2">
      <c r="A319" s="195"/>
    </row>
    <row r="320" spans="1:1" s="14" customFormat="1" x14ac:dyDescent="0.2">
      <c r="A320" s="195"/>
    </row>
    <row r="321" spans="1:1" s="14" customFormat="1" x14ac:dyDescent="0.2">
      <c r="A321" s="195"/>
    </row>
    <row r="322" spans="1:1" s="14" customFormat="1" x14ac:dyDescent="0.2">
      <c r="A322" s="195"/>
    </row>
    <row r="323" spans="1:1" s="14" customFormat="1" x14ac:dyDescent="0.2">
      <c r="A323" s="195"/>
    </row>
  </sheetData>
  <sheetProtection selectLockedCells="1"/>
  <mergeCells count="72">
    <mergeCell ref="A44:D44"/>
    <mergeCell ref="G32:J32"/>
    <mergeCell ref="G33:J33"/>
    <mergeCell ref="G34:J34"/>
    <mergeCell ref="A34:D34"/>
    <mergeCell ref="G43:J43"/>
    <mergeCell ref="G38:H38"/>
    <mergeCell ref="A43:D43"/>
    <mergeCell ref="A41:B41"/>
    <mergeCell ref="A38:B38"/>
    <mergeCell ref="A40:B40"/>
    <mergeCell ref="G16:J16"/>
    <mergeCell ref="G17:J17"/>
    <mergeCell ref="G18:J18"/>
    <mergeCell ref="G19:J19"/>
    <mergeCell ref="G44:J44"/>
    <mergeCell ref="A22:D22"/>
    <mergeCell ref="A23:D23"/>
    <mergeCell ref="A24:D24"/>
    <mergeCell ref="A14:B14"/>
    <mergeCell ref="A16:D16"/>
    <mergeCell ref="A17:D17"/>
    <mergeCell ref="A18:D18"/>
    <mergeCell ref="A19:D19"/>
    <mergeCell ref="G31:J31"/>
    <mergeCell ref="A4:E4"/>
    <mergeCell ref="A39:B39"/>
    <mergeCell ref="G25:J25"/>
    <mergeCell ref="G26:J26"/>
    <mergeCell ref="G27:J27"/>
    <mergeCell ref="G28:J28"/>
    <mergeCell ref="G29:J29"/>
    <mergeCell ref="G20:J20"/>
    <mergeCell ref="G21:J21"/>
    <mergeCell ref="G22:J22"/>
    <mergeCell ref="G23:J23"/>
    <mergeCell ref="G24:J24"/>
    <mergeCell ref="G15:J15"/>
    <mergeCell ref="A20:D20"/>
    <mergeCell ref="A21:D21"/>
    <mergeCell ref="G14:H14"/>
    <mergeCell ref="C41:D41"/>
    <mergeCell ref="C40:D40"/>
    <mergeCell ref="G40:J40"/>
    <mergeCell ref="G41:J41"/>
    <mergeCell ref="A15:D15"/>
    <mergeCell ref="A26:D26"/>
    <mergeCell ref="A27:D27"/>
    <mergeCell ref="A28:D28"/>
    <mergeCell ref="A29:D29"/>
    <mergeCell ref="A30:D30"/>
    <mergeCell ref="A31:D31"/>
    <mergeCell ref="A32:D32"/>
    <mergeCell ref="A33:D33"/>
    <mergeCell ref="A25:D25"/>
    <mergeCell ref="G30:J30"/>
    <mergeCell ref="A9:B9"/>
    <mergeCell ref="G9:H9"/>
    <mergeCell ref="E1:F1"/>
    <mergeCell ref="E2:F2"/>
    <mergeCell ref="G39:H39"/>
    <mergeCell ref="A37:D37"/>
    <mergeCell ref="G37:J37"/>
    <mergeCell ref="G13:J13"/>
    <mergeCell ref="A13:D13"/>
    <mergeCell ref="G1:I1"/>
    <mergeCell ref="G2:I2"/>
    <mergeCell ref="G10:H10"/>
    <mergeCell ref="G11:H11"/>
    <mergeCell ref="G12:H12"/>
    <mergeCell ref="B2:D2"/>
    <mergeCell ref="G4:K4"/>
  </mergeCells>
  <phoneticPr fontId="0" type="noConversion"/>
  <conditionalFormatting sqref="B1">
    <cfRule type="cellIs" dxfId="34" priority="32" operator="equal">
      <formula>0</formula>
    </cfRule>
  </conditionalFormatting>
  <conditionalFormatting sqref="B2:D2">
    <cfRule type="cellIs" dxfId="33" priority="31" operator="equal">
      <formula>0</formula>
    </cfRule>
  </conditionalFormatting>
  <conditionalFormatting sqref="G1:I1">
    <cfRule type="cellIs" dxfId="32" priority="30" operator="equal">
      <formula>0</formula>
    </cfRule>
  </conditionalFormatting>
  <conditionalFormatting sqref="G2:I2">
    <cfRule type="cellIs" dxfId="31" priority="29" operator="equal">
      <formula>0</formula>
    </cfRule>
  </conditionalFormatting>
  <conditionalFormatting sqref="K1">
    <cfRule type="cellIs" dxfId="30" priority="28" operator="equal">
      <formula>0</formula>
    </cfRule>
  </conditionalFormatting>
  <conditionalFormatting sqref="C5">
    <cfRule type="cellIs" dxfId="29" priority="27" operator="equal">
      <formula>0</formula>
    </cfRule>
  </conditionalFormatting>
  <conditionalFormatting sqref="C6">
    <cfRule type="cellIs" dxfId="28" priority="26" operator="equal">
      <formula>0</formula>
    </cfRule>
  </conditionalFormatting>
  <conditionalFormatting sqref="I5">
    <cfRule type="cellIs" dxfId="27" priority="25" operator="equal">
      <formula>0</formula>
    </cfRule>
  </conditionalFormatting>
  <conditionalFormatting sqref="I6">
    <cfRule type="cellIs" dxfId="26" priority="24" operator="equal">
      <formula>0</formula>
    </cfRule>
  </conditionalFormatting>
  <conditionalFormatting sqref="E37">
    <cfRule type="cellIs" dxfId="25" priority="23" operator="equal">
      <formula>0</formula>
    </cfRule>
  </conditionalFormatting>
  <conditionalFormatting sqref="C39">
    <cfRule type="cellIs" dxfId="24" priority="22" operator="equal">
      <formula>0</formula>
    </cfRule>
  </conditionalFormatting>
  <conditionalFormatting sqref="I39">
    <cfRule type="cellIs" dxfId="23" priority="19" operator="equal">
      <formula>0</formula>
    </cfRule>
  </conditionalFormatting>
  <conditionalFormatting sqref="D39">
    <cfRule type="cellIs" dxfId="22" priority="18" operator="equal">
      <formula>0</formula>
    </cfRule>
  </conditionalFormatting>
  <conditionalFormatting sqref="J39">
    <cfRule type="cellIs" dxfId="21" priority="16" operator="equal">
      <formula>0</formula>
    </cfRule>
  </conditionalFormatting>
  <conditionalFormatting sqref="E42">
    <cfRule type="cellIs" dxfId="20" priority="14" operator="equal">
      <formula>0</formula>
    </cfRule>
  </conditionalFormatting>
  <conditionalFormatting sqref="K42">
    <cfRule type="cellIs" dxfId="19" priority="13" operator="equal">
      <formula>0</formula>
    </cfRule>
  </conditionalFormatting>
  <conditionalFormatting sqref="C38">
    <cfRule type="cellIs" dxfId="18" priority="12" operator="equal">
      <formula>0</formula>
    </cfRule>
  </conditionalFormatting>
  <conditionalFormatting sqref="I38">
    <cfRule type="cellIs" dxfId="17" priority="11" operator="equal">
      <formula>0</formula>
    </cfRule>
  </conditionalFormatting>
  <conditionalFormatting sqref="D38">
    <cfRule type="cellIs" dxfId="16" priority="10" operator="equal">
      <formula>0</formula>
    </cfRule>
  </conditionalFormatting>
  <conditionalFormatting sqref="J38">
    <cfRule type="cellIs" dxfId="15" priority="9" operator="equal">
      <formula>0</formula>
    </cfRule>
  </conditionalFormatting>
  <conditionalFormatting sqref="C14">
    <cfRule type="cellIs" dxfId="14" priority="8" operator="equal">
      <formula>0</formula>
    </cfRule>
  </conditionalFormatting>
  <conditionalFormatting sqref="I14">
    <cfRule type="cellIs" dxfId="13" priority="7" operator="equal">
      <formula>0</formula>
    </cfRule>
  </conditionalFormatting>
  <conditionalFormatting sqref="D14">
    <cfRule type="cellIs" dxfId="12" priority="6" operator="equal">
      <formula>0</formula>
    </cfRule>
  </conditionalFormatting>
  <conditionalFormatting sqref="J14">
    <cfRule type="cellIs" dxfId="11" priority="5" operator="equal">
      <formula>0</formula>
    </cfRule>
  </conditionalFormatting>
  <conditionalFormatting sqref="K40">
    <cfRule type="cellIs" dxfId="10" priority="4" operator="equal">
      <formula>0</formula>
    </cfRule>
  </conditionalFormatting>
  <conditionalFormatting sqref="K41">
    <cfRule type="cellIs" dxfId="9" priority="3" operator="equal">
      <formula>0</formula>
    </cfRule>
  </conditionalFormatting>
  <conditionalFormatting sqref="C9">
    <cfRule type="cellIs" dxfId="8" priority="2" operator="equal">
      <formula>0</formula>
    </cfRule>
  </conditionalFormatting>
  <conditionalFormatting sqref="I9">
    <cfRule type="cellIs" dxfId="7" priority="1" operator="equal">
      <formula>0</formula>
    </cfRule>
  </conditionalFormatting>
  <printOptions horizontalCentered="1"/>
  <pageMargins left="0.25" right="0.25" top="0.75" bottom="0.5" header="0.27" footer="0.5"/>
  <pageSetup scale="90" fitToHeight="2" orientation="portrait" horizontalDpi="300" verticalDpi="300" r:id="rId1"/>
  <headerFooter alignWithMargins="0">
    <oddHeader>&amp;L&amp;"Arial,Bold"&amp;11Northern Lights Council&amp;C&amp;"Arial,Bold"&amp;14Budget Planning Worksheet&amp;"Arial,Regular"&amp;10
&amp;R&amp;"Arial,Bold"&amp;11Boy Scouts of America</oddHeader>
  </headerFooter>
  <rowBreaks count="1" manualBreakCount="1">
    <brk id="35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084EF-ED97-49E0-8D26-D677C61979B9}">
  <sheetPr codeName="Sheet3"/>
  <dimension ref="A1:I101"/>
  <sheetViews>
    <sheetView zoomScaleNormal="100" workbookViewId="0">
      <selection activeCell="A17" sqref="A17:F17"/>
    </sheetView>
  </sheetViews>
  <sheetFormatPr defaultColWidth="9.140625" defaultRowHeight="12.75" x14ac:dyDescent="0.2"/>
  <cols>
    <col min="1" max="1" width="14.85546875" style="92" customWidth="1"/>
    <col min="2" max="2" width="9.7109375" style="92" customWidth="1"/>
    <col min="3" max="3" width="24" style="92" customWidth="1"/>
    <col min="4" max="4" width="16.140625" style="92" customWidth="1"/>
    <col min="5" max="5" width="18.85546875" style="92" customWidth="1"/>
    <col min="6" max="6" width="11.5703125" style="92" bestFit="1" customWidth="1"/>
    <col min="7" max="16384" width="9.140625" style="92"/>
  </cols>
  <sheetData>
    <row r="1" spans="1:9" ht="26.25" x14ac:dyDescent="0.2">
      <c r="A1" s="235" t="s">
        <v>55</v>
      </c>
      <c r="B1" s="235"/>
      <c r="C1" s="235"/>
      <c r="D1" s="235"/>
      <c r="E1" s="235"/>
      <c r="F1" s="235"/>
      <c r="G1" s="93"/>
      <c r="I1" s="92" t="s">
        <v>357</v>
      </c>
    </row>
    <row r="2" spans="1:9" ht="25.15" customHeight="1" x14ac:dyDescent="0.2">
      <c r="A2" s="93" t="str">
        <f>Budget!A1</f>
        <v>Pack</v>
      </c>
      <c r="B2" s="93">
        <f>Budget!B1</f>
        <v>0</v>
      </c>
      <c r="C2" s="93"/>
      <c r="D2" s="93"/>
      <c r="E2" s="93" t="str">
        <f>Budget!J1</f>
        <v>Year</v>
      </c>
      <c r="F2" s="98">
        <f>Budget!K1</f>
        <v>0</v>
      </c>
      <c r="G2" s="93"/>
      <c r="I2" s="92" t="s">
        <v>355</v>
      </c>
    </row>
    <row r="3" spans="1:9" s="94" customFormat="1" ht="25.15" customHeight="1" x14ac:dyDescent="0.2">
      <c r="A3" s="94" t="s">
        <v>68</v>
      </c>
      <c r="D3" s="97"/>
      <c r="I3" s="92" t="s">
        <v>356</v>
      </c>
    </row>
    <row r="4" spans="1:9" s="94" customFormat="1" ht="25.15" customHeight="1" x14ac:dyDescent="0.2"/>
    <row r="5" spans="1:9" s="94" customFormat="1" ht="25.15" customHeight="1" x14ac:dyDescent="0.2">
      <c r="A5" s="233" t="s">
        <v>57</v>
      </c>
      <c r="B5" s="234"/>
      <c r="C5" s="234"/>
      <c r="D5" s="95">
        <f>Budget!E34</f>
        <v>75</v>
      </c>
    </row>
    <row r="6" spans="1:9" s="94" customFormat="1" ht="25.15" customHeight="1" x14ac:dyDescent="0.2">
      <c r="A6" s="233" t="s">
        <v>72</v>
      </c>
      <c r="B6" s="234"/>
      <c r="C6" s="234"/>
      <c r="D6" s="95">
        <f>Budget!E37+Budget!E42</f>
        <v>0</v>
      </c>
    </row>
    <row r="7" spans="1:9" s="94" customFormat="1" ht="25.15" customHeight="1" x14ac:dyDescent="0.2">
      <c r="A7" s="233" t="s">
        <v>58</v>
      </c>
      <c r="B7" s="234"/>
      <c r="C7" s="234"/>
      <c r="D7" s="95">
        <f>Budget!E38+Budget!E39</f>
        <v>0</v>
      </c>
    </row>
    <row r="8" spans="1:9" s="94" customFormat="1" ht="25.15" customHeight="1" x14ac:dyDescent="0.2">
      <c r="A8" s="236" t="s">
        <v>63</v>
      </c>
      <c r="B8" s="237"/>
      <c r="C8" s="237"/>
      <c r="D8" s="95">
        <f>SUM(D5-D6-D7)</f>
        <v>75</v>
      </c>
    </row>
    <row r="9" spans="1:9" s="94" customFormat="1" ht="25.15" customHeight="1" x14ac:dyDescent="0.2"/>
    <row r="10" spans="1:9" s="94" customFormat="1" ht="25.15" customHeight="1" x14ac:dyDescent="0.2">
      <c r="D10" s="96" t="s">
        <v>66</v>
      </c>
      <c r="E10" s="103" t="s">
        <v>67</v>
      </c>
    </row>
    <row r="11" spans="1:9" s="94" customFormat="1" ht="25.15" customHeight="1" x14ac:dyDescent="0.2">
      <c r="A11" s="233" t="s">
        <v>59</v>
      </c>
      <c r="B11" s="234"/>
      <c r="C11" s="234"/>
      <c r="D11" s="96">
        <v>5</v>
      </c>
      <c r="E11" s="103"/>
    </row>
    <row r="12" spans="1:9" s="94" customFormat="1" ht="25.15" customHeight="1" x14ac:dyDescent="0.2">
      <c r="A12" s="233" t="s">
        <v>60</v>
      </c>
      <c r="B12" s="234"/>
      <c r="C12" s="234"/>
      <c r="D12" s="102">
        <v>0.28999999999999998</v>
      </c>
      <c r="E12" s="104"/>
    </row>
    <row r="13" spans="1:9" s="94" customFormat="1" ht="25.15" customHeight="1" x14ac:dyDescent="0.2">
      <c r="A13" s="94" t="s">
        <v>61</v>
      </c>
      <c r="D13" s="95">
        <f>SUM(D8/D12)</f>
        <v>258.62068965517244</v>
      </c>
      <c r="E13" s="105"/>
      <c r="I13" s="92" t="s">
        <v>64</v>
      </c>
    </row>
    <row r="14" spans="1:9" s="94" customFormat="1" ht="25.15" customHeight="1" x14ac:dyDescent="0.2">
      <c r="A14" s="233" t="s">
        <v>65</v>
      </c>
      <c r="B14" s="234"/>
      <c r="C14" s="234"/>
      <c r="D14" s="95">
        <f>IF(D11=0,0,(SUM(D13/D11)))</f>
        <v>51.724137931034491</v>
      </c>
      <c r="E14" s="105">
        <f>IF(E13=0,0,(SUM(E13/E11)))</f>
        <v>0</v>
      </c>
      <c r="I14" s="92" t="s">
        <v>74</v>
      </c>
    </row>
    <row r="15" spans="1:9" s="94" customFormat="1" ht="25.15" customHeight="1" x14ac:dyDescent="0.2">
      <c r="A15" s="233" t="s">
        <v>62</v>
      </c>
      <c r="B15" s="234"/>
      <c r="C15" s="234"/>
      <c r="D15" s="95">
        <f>SUM(D13*D12)</f>
        <v>75</v>
      </c>
      <c r="E15" s="105">
        <f>SUM(E13*E12)</f>
        <v>0</v>
      </c>
      <c r="I15" s="92" t="s">
        <v>75</v>
      </c>
    </row>
    <row r="16" spans="1:9" s="94" customFormat="1" ht="25.15" customHeight="1" x14ac:dyDescent="0.2"/>
    <row r="17" spans="1:9" ht="26.25" x14ac:dyDescent="0.2">
      <c r="A17" s="238" t="s">
        <v>56</v>
      </c>
      <c r="B17" s="238"/>
      <c r="C17" s="238"/>
      <c r="D17" s="238"/>
      <c r="E17" s="238"/>
      <c r="F17" s="238"/>
      <c r="G17" s="93"/>
      <c r="I17" s="92" t="s">
        <v>357</v>
      </c>
    </row>
    <row r="18" spans="1:9" ht="25.15" customHeight="1" x14ac:dyDescent="0.2">
      <c r="A18" s="93" t="str">
        <f>A2</f>
        <v>Pack</v>
      </c>
      <c r="B18" s="93">
        <f>B2</f>
        <v>0</v>
      </c>
      <c r="C18" s="93"/>
      <c r="D18" s="93"/>
      <c r="E18" s="93" t="str">
        <f>E2</f>
        <v>Year</v>
      </c>
      <c r="F18" s="98">
        <f>F2</f>
        <v>0</v>
      </c>
      <c r="G18" s="93"/>
    </row>
    <row r="19" spans="1:9" s="94" customFormat="1" ht="25.15" customHeight="1" x14ac:dyDescent="0.2">
      <c r="A19" s="94" t="s">
        <v>68</v>
      </c>
      <c r="D19" s="97">
        <f>Budget!C5</f>
        <v>0</v>
      </c>
      <c r="I19" s="92" t="s">
        <v>356</v>
      </c>
    </row>
    <row r="20" spans="1:9" s="94" customFormat="1" ht="25.15" customHeight="1" x14ac:dyDescent="0.2"/>
    <row r="21" spans="1:9" s="94" customFormat="1" ht="25.15" customHeight="1" x14ac:dyDescent="0.2">
      <c r="A21" s="233" t="s">
        <v>69</v>
      </c>
      <c r="B21" s="234"/>
      <c r="C21" s="234"/>
      <c r="D21" s="95">
        <f>D8</f>
        <v>75</v>
      </c>
    </row>
    <row r="22" spans="1:9" s="94" customFormat="1" ht="25.15" customHeight="1" x14ac:dyDescent="0.2">
      <c r="A22" s="233" t="s">
        <v>70</v>
      </c>
      <c r="B22" s="234"/>
      <c r="C22" s="234"/>
      <c r="D22" s="95"/>
    </row>
    <row r="23" spans="1:9" s="94" customFormat="1" ht="25.15" customHeight="1" x14ac:dyDescent="0.2">
      <c r="A23" s="239" t="str">
        <f>A1</f>
        <v>Fundraising Project 1</v>
      </c>
      <c r="B23" s="240"/>
      <c r="C23" s="240"/>
      <c r="D23" s="95">
        <f>E15</f>
        <v>0</v>
      </c>
    </row>
    <row r="24" spans="1:9" s="94" customFormat="1" ht="25.15" customHeight="1" x14ac:dyDescent="0.2">
      <c r="A24" s="236" t="s">
        <v>63</v>
      </c>
      <c r="B24" s="237"/>
      <c r="C24" s="237"/>
      <c r="D24" s="95">
        <f>SUM(D21-D22-D23)</f>
        <v>75</v>
      </c>
    </row>
    <row r="25" spans="1:9" s="94" customFormat="1" ht="25.15" customHeight="1" x14ac:dyDescent="0.2"/>
    <row r="26" spans="1:9" s="94" customFormat="1" ht="25.15" customHeight="1" x14ac:dyDescent="0.2">
      <c r="D26" s="96" t="s">
        <v>66</v>
      </c>
      <c r="E26" s="103" t="s">
        <v>67</v>
      </c>
    </row>
    <row r="27" spans="1:9" s="94" customFormat="1" ht="25.15" customHeight="1" x14ac:dyDescent="0.2">
      <c r="A27" s="233" t="s">
        <v>59</v>
      </c>
      <c r="B27" s="234"/>
      <c r="C27" s="234"/>
      <c r="D27" s="96">
        <f>SUM(D19)</f>
        <v>0</v>
      </c>
      <c r="E27" s="103"/>
    </row>
    <row r="28" spans="1:9" s="94" customFormat="1" ht="25.15" customHeight="1" x14ac:dyDescent="0.2">
      <c r="A28" s="233" t="s">
        <v>60</v>
      </c>
      <c r="B28" s="234"/>
      <c r="C28" s="234"/>
      <c r="D28" s="102">
        <v>0.32</v>
      </c>
      <c r="E28" s="104"/>
    </row>
    <row r="29" spans="1:9" s="94" customFormat="1" ht="25.15" customHeight="1" x14ac:dyDescent="0.2">
      <c r="A29" s="94" t="s">
        <v>61</v>
      </c>
      <c r="D29" s="95">
        <f>SUM(D24/D28)</f>
        <v>234.375</v>
      </c>
      <c r="E29" s="105"/>
    </row>
    <row r="30" spans="1:9" s="94" customFormat="1" ht="25.15" customHeight="1" x14ac:dyDescent="0.2">
      <c r="A30" s="233" t="s">
        <v>65</v>
      </c>
      <c r="B30" s="234"/>
      <c r="C30" s="234"/>
      <c r="D30" s="95">
        <f>IF(D27=0,0,(SUM(D29/D27)))</f>
        <v>0</v>
      </c>
      <c r="E30" s="105">
        <f>IF(E29=0,0,(SUM(E29/E27)))</f>
        <v>0</v>
      </c>
    </row>
    <row r="31" spans="1:9" s="94" customFormat="1" ht="25.15" customHeight="1" x14ac:dyDescent="0.2">
      <c r="A31" s="233" t="s">
        <v>62</v>
      </c>
      <c r="B31" s="234"/>
      <c r="C31" s="234"/>
      <c r="D31" s="95">
        <f>SUM(D29*D28)</f>
        <v>75</v>
      </c>
      <c r="E31" s="105">
        <f>SUM(E29*E28)</f>
        <v>0</v>
      </c>
    </row>
    <row r="32" spans="1:9" s="94" customFormat="1" ht="25.15" customHeight="1" x14ac:dyDescent="0.2"/>
    <row r="33" s="94" customFormat="1" ht="25.15" customHeight="1" x14ac:dyDescent="0.2"/>
    <row r="34" s="94" customFormat="1" ht="25.15" customHeight="1" x14ac:dyDescent="0.2"/>
    <row r="35" s="94" customFormat="1" ht="25.15" customHeight="1" x14ac:dyDescent="0.2"/>
    <row r="36" s="94" customFormat="1" ht="25.15" customHeight="1" x14ac:dyDescent="0.2"/>
    <row r="37" s="94" customFormat="1" ht="25.15" customHeight="1" x14ac:dyDescent="0.2"/>
    <row r="38" s="94" customFormat="1" ht="25.15" customHeight="1" x14ac:dyDescent="0.2"/>
    <row r="39" s="94" customFormat="1" ht="25.15" customHeight="1" x14ac:dyDescent="0.2"/>
    <row r="40" s="94" customFormat="1" ht="25.15" customHeight="1" x14ac:dyDescent="0.2"/>
    <row r="41" s="94" customFormat="1" ht="25.15" customHeight="1" x14ac:dyDescent="0.2"/>
    <row r="42" s="94" customFormat="1" ht="25.15" customHeight="1" x14ac:dyDescent="0.2"/>
    <row r="43" s="94" customFormat="1" ht="25.15" customHeight="1" x14ac:dyDescent="0.2"/>
    <row r="44" s="94" customFormat="1" ht="25.15" customHeight="1" x14ac:dyDescent="0.2"/>
    <row r="45" s="94" customFormat="1" ht="25.15" customHeight="1" x14ac:dyDescent="0.2"/>
    <row r="46" s="94" customFormat="1" ht="25.15" customHeight="1" x14ac:dyDescent="0.2"/>
    <row r="47" s="94" customFormat="1" ht="25.15" customHeight="1" x14ac:dyDescent="0.2"/>
    <row r="48" s="94" customFormat="1" ht="25.15" customHeight="1" x14ac:dyDescent="0.2"/>
    <row r="49" s="94" customFormat="1" ht="25.15" customHeight="1" x14ac:dyDescent="0.2"/>
    <row r="50" s="94" customFormat="1" ht="25.15" customHeight="1" x14ac:dyDescent="0.2"/>
    <row r="51" s="94" customFormat="1" ht="25.15" customHeight="1" x14ac:dyDescent="0.2"/>
    <row r="52" s="94" customFormat="1" ht="25.15" customHeight="1" x14ac:dyDescent="0.2"/>
    <row r="53" s="94" customFormat="1" ht="25.15" customHeight="1" x14ac:dyDescent="0.2"/>
    <row r="54" s="94" customFormat="1" ht="25.15" customHeight="1" x14ac:dyDescent="0.2"/>
    <row r="55" s="94" customFormat="1" ht="25.15" customHeight="1" x14ac:dyDescent="0.2"/>
    <row r="56" s="94" customFormat="1" ht="25.15" customHeight="1" x14ac:dyDescent="0.2"/>
    <row r="57" s="94" customFormat="1" ht="25.15" customHeight="1" x14ac:dyDescent="0.2"/>
    <row r="58" s="94" customFormat="1" ht="25.15" customHeight="1" x14ac:dyDescent="0.2"/>
    <row r="59" s="94" customFormat="1" ht="25.15" customHeight="1" x14ac:dyDescent="0.2"/>
    <row r="60" s="94" customFormat="1" ht="25.15" customHeight="1" x14ac:dyDescent="0.2"/>
    <row r="61" s="94" customFormat="1" ht="25.15" customHeight="1" x14ac:dyDescent="0.2"/>
    <row r="62" s="94" customFormat="1" ht="25.15" customHeight="1" x14ac:dyDescent="0.2"/>
    <row r="63" s="94" customFormat="1" ht="25.15" customHeight="1" x14ac:dyDescent="0.2"/>
    <row r="64" s="94" customFormat="1" ht="25.15" customHeight="1" x14ac:dyDescent="0.2"/>
    <row r="65" s="94" customFormat="1" ht="25.15" customHeight="1" x14ac:dyDescent="0.2"/>
    <row r="66" s="94" customFormat="1" ht="25.15" customHeight="1" x14ac:dyDescent="0.2"/>
    <row r="67" s="94" customFormat="1" ht="25.15" customHeight="1" x14ac:dyDescent="0.2"/>
    <row r="68" s="94" customFormat="1" ht="25.15" customHeight="1" x14ac:dyDescent="0.2"/>
    <row r="69" s="94" customFormat="1" ht="25.15" customHeight="1" x14ac:dyDescent="0.2"/>
    <row r="70" s="94" customFormat="1" ht="25.15" customHeight="1" x14ac:dyDescent="0.2"/>
    <row r="71" s="94" customFormat="1" ht="25.15" customHeight="1" x14ac:dyDescent="0.2"/>
    <row r="72" s="94" customFormat="1" ht="25.15" customHeight="1" x14ac:dyDescent="0.2"/>
    <row r="73" s="94" customFormat="1" ht="25.15" customHeight="1" x14ac:dyDescent="0.2"/>
    <row r="74" s="94" customFormat="1" ht="25.15" customHeight="1" x14ac:dyDescent="0.2"/>
    <row r="75" s="94" customFormat="1" ht="25.15" customHeight="1" x14ac:dyDescent="0.2"/>
    <row r="76" s="94" customFormat="1" ht="25.15" customHeight="1" x14ac:dyDescent="0.2"/>
    <row r="77" s="94" customFormat="1" ht="25.15" customHeight="1" x14ac:dyDescent="0.2"/>
    <row r="78" s="94" customFormat="1" ht="25.15" customHeight="1" x14ac:dyDescent="0.2"/>
    <row r="79" s="94" customFormat="1" ht="25.15" customHeight="1" x14ac:dyDescent="0.2"/>
    <row r="80" s="94" customFormat="1" ht="25.15" customHeight="1" x14ac:dyDescent="0.2"/>
    <row r="81" s="94" customFormat="1" ht="25.15" customHeight="1" x14ac:dyDescent="0.2"/>
    <row r="82" s="94" customFormat="1" ht="25.15" customHeight="1" x14ac:dyDescent="0.2"/>
    <row r="83" s="94" customFormat="1" ht="25.15" customHeight="1" x14ac:dyDescent="0.2"/>
    <row r="84" s="94" customFormat="1" ht="25.15" customHeight="1" x14ac:dyDescent="0.2"/>
    <row r="85" s="94" customFormat="1" ht="25.15" customHeight="1" x14ac:dyDescent="0.2"/>
    <row r="86" s="94" customFormat="1" ht="25.15" customHeight="1" x14ac:dyDescent="0.2"/>
    <row r="87" s="94" customFormat="1" ht="25.15" customHeight="1" x14ac:dyDescent="0.2"/>
    <row r="88" s="94" customFormat="1" ht="25.15" customHeight="1" x14ac:dyDescent="0.2"/>
    <row r="89" s="94" customFormat="1" ht="25.15" customHeight="1" x14ac:dyDescent="0.2"/>
    <row r="90" s="94" customFormat="1" ht="25.15" customHeight="1" x14ac:dyDescent="0.2"/>
    <row r="91" s="94" customFormat="1" ht="25.15" customHeight="1" x14ac:dyDescent="0.2"/>
    <row r="92" s="94" customFormat="1" ht="25.15" customHeight="1" x14ac:dyDescent="0.2"/>
    <row r="93" s="94" customFormat="1" ht="25.15" customHeight="1" x14ac:dyDescent="0.2"/>
    <row r="94" s="94" customFormat="1" ht="25.15" customHeight="1" x14ac:dyDescent="0.2"/>
    <row r="95" s="94" customFormat="1" ht="25.15" customHeight="1" x14ac:dyDescent="0.2"/>
    <row r="96" s="94" customFormat="1" ht="25.15" customHeight="1" x14ac:dyDescent="0.2"/>
    <row r="97" s="94" customFormat="1" ht="25.15" customHeight="1" x14ac:dyDescent="0.2"/>
    <row r="98" s="94" customFormat="1" ht="25.15" customHeight="1" x14ac:dyDescent="0.2"/>
    <row r="99" s="94" customFormat="1" ht="25.15" customHeight="1" x14ac:dyDescent="0.2"/>
    <row r="100" s="94" customFormat="1" ht="25.15" customHeight="1" x14ac:dyDescent="0.2"/>
    <row r="101" s="94" customFormat="1" ht="15" x14ac:dyDescent="0.2"/>
  </sheetData>
  <mergeCells count="18">
    <mergeCell ref="A30:C30"/>
    <mergeCell ref="A31:C31"/>
    <mergeCell ref="A7:C7"/>
    <mergeCell ref="A8:C8"/>
    <mergeCell ref="A11:C11"/>
    <mergeCell ref="A12:C12"/>
    <mergeCell ref="A14:C14"/>
    <mergeCell ref="A15:C15"/>
    <mergeCell ref="A17:F17"/>
    <mergeCell ref="A21:C21"/>
    <mergeCell ref="A22:C22"/>
    <mergeCell ref="A23:C23"/>
    <mergeCell ref="A24:C24"/>
    <mergeCell ref="A5:C5"/>
    <mergeCell ref="A6:C6"/>
    <mergeCell ref="A1:F1"/>
    <mergeCell ref="A27:C27"/>
    <mergeCell ref="A28:C28"/>
  </mergeCells>
  <conditionalFormatting sqref="E11">
    <cfRule type="cellIs" dxfId="6" priority="9" operator="equal">
      <formula>0</formula>
    </cfRule>
  </conditionalFormatting>
  <conditionalFormatting sqref="E12">
    <cfRule type="cellIs" dxfId="5" priority="8" operator="equal">
      <formula>0</formula>
    </cfRule>
  </conditionalFormatting>
  <conditionalFormatting sqref="E13 E15">
    <cfRule type="cellIs" dxfId="4" priority="7" operator="equal">
      <formula>0</formula>
    </cfRule>
  </conditionalFormatting>
  <conditionalFormatting sqref="E27">
    <cfRule type="cellIs" dxfId="3" priority="5" operator="equal">
      <formula>0</formula>
    </cfRule>
  </conditionalFormatting>
  <conditionalFormatting sqref="E28">
    <cfRule type="cellIs" dxfId="2" priority="4" operator="equal">
      <formula>0</formula>
    </cfRule>
  </conditionalFormatting>
  <conditionalFormatting sqref="E29:E31">
    <cfRule type="cellIs" dxfId="1" priority="3" operator="equal">
      <formula>0</formula>
    </cfRule>
  </conditionalFormatting>
  <conditionalFormatting sqref="E14">
    <cfRule type="cellIs" dxfId="0" priority="1" operator="equal">
      <formula>0</formula>
    </cfRule>
  </conditionalFormatting>
  <printOptions horizontalCentered="1"/>
  <pageMargins left="0.25" right="0.25" top="0.25" bottom="0.2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EE9E7-CA40-4AA5-9951-2C46E7427AB9}">
  <sheetPr codeName="Sheet4"/>
  <dimension ref="A1:BW620"/>
  <sheetViews>
    <sheetView zoomScaleNormal="100" workbookViewId="0">
      <selection activeCell="B17" sqref="B17:C17"/>
    </sheetView>
  </sheetViews>
  <sheetFormatPr defaultRowHeight="12.75" x14ac:dyDescent="0.2"/>
  <cols>
    <col min="1" max="1" width="32" customWidth="1"/>
    <col min="2" max="2" width="9.140625" style="47"/>
    <col min="3" max="3" width="9.140625" style="48"/>
    <col min="4" max="4" width="10.85546875" style="48" customWidth="1"/>
    <col min="8" max="75" width="9.140625" style="14"/>
  </cols>
  <sheetData>
    <row r="1" spans="1:9" x14ac:dyDescent="0.2">
      <c r="A1" s="241" t="str">
        <f>'Detailed BUDGETED Expenses'!A1:D1</f>
        <v>Advancements</v>
      </c>
      <c r="B1" s="242"/>
      <c r="C1" s="242"/>
      <c r="D1" s="242"/>
      <c r="E1" s="198"/>
      <c r="F1" s="198"/>
      <c r="G1" s="199"/>
      <c r="I1" s="184" t="s">
        <v>358</v>
      </c>
    </row>
    <row r="2" spans="1:9" x14ac:dyDescent="0.2">
      <c r="A2" s="83" t="s">
        <v>33</v>
      </c>
      <c r="B2" s="84" t="s">
        <v>28</v>
      </c>
      <c r="C2" s="85" t="s">
        <v>29</v>
      </c>
      <c r="D2" s="85" t="s">
        <v>30</v>
      </c>
      <c r="E2" s="204" t="s">
        <v>44</v>
      </c>
      <c r="F2" s="205"/>
      <c r="G2" s="206"/>
    </row>
    <row r="3" spans="1:9" x14ac:dyDescent="0.2">
      <c r="A3" s="49"/>
      <c r="B3" s="50"/>
      <c r="C3" s="51"/>
      <c r="D3" s="51">
        <f>SUM(B3*C3)</f>
        <v>0</v>
      </c>
      <c r="E3" s="197"/>
      <c r="F3" s="198"/>
      <c r="G3" s="199"/>
    </row>
    <row r="4" spans="1:9" x14ac:dyDescent="0.2">
      <c r="A4" s="49"/>
      <c r="B4" s="50"/>
      <c r="C4" s="51"/>
      <c r="D4" s="51">
        <f t="shared" ref="D4:D6" si="0">SUM(B4*C4)</f>
        <v>0</v>
      </c>
      <c r="E4" s="197"/>
      <c r="F4" s="198"/>
      <c r="G4" s="199"/>
    </row>
    <row r="5" spans="1:9" x14ac:dyDescent="0.2">
      <c r="A5" s="49"/>
      <c r="B5" s="50"/>
      <c r="C5" s="51"/>
      <c r="D5" s="51">
        <f t="shared" si="0"/>
        <v>0</v>
      </c>
      <c r="E5" s="197"/>
      <c r="F5" s="198"/>
      <c r="G5" s="199"/>
    </row>
    <row r="6" spans="1:9" x14ac:dyDescent="0.2">
      <c r="A6" s="49"/>
      <c r="B6" s="50"/>
      <c r="C6" s="51"/>
      <c r="D6" s="51">
        <f t="shared" si="0"/>
        <v>0</v>
      </c>
      <c r="E6" s="197"/>
      <c r="F6" s="198"/>
      <c r="G6" s="199"/>
    </row>
    <row r="7" spans="1:9" x14ac:dyDescent="0.2">
      <c r="A7" s="49"/>
      <c r="B7" s="50"/>
      <c r="C7" s="51"/>
      <c r="D7" s="51">
        <f>SUM(B7*C7)</f>
        <v>0</v>
      </c>
      <c r="E7" s="197"/>
      <c r="F7" s="198"/>
      <c r="G7" s="199"/>
    </row>
    <row r="8" spans="1:9" x14ac:dyDescent="0.2">
      <c r="A8" s="49"/>
      <c r="B8" s="50"/>
      <c r="C8" s="51"/>
      <c r="D8" s="51">
        <f t="shared" ref="D8:D12" si="1">SUM(B8*C8)</f>
        <v>0</v>
      </c>
      <c r="E8" s="197"/>
      <c r="F8" s="198"/>
      <c r="G8" s="199"/>
    </row>
    <row r="9" spans="1:9" x14ac:dyDescent="0.2">
      <c r="A9" s="49"/>
      <c r="B9" s="50"/>
      <c r="C9" s="51"/>
      <c r="D9" s="51">
        <f t="shared" si="1"/>
        <v>0</v>
      </c>
      <c r="E9" s="197"/>
      <c r="F9" s="198"/>
      <c r="G9" s="199"/>
    </row>
    <row r="10" spans="1:9" x14ac:dyDescent="0.2">
      <c r="A10" s="49"/>
      <c r="B10" s="50"/>
      <c r="C10" s="51"/>
      <c r="D10" s="51">
        <f t="shared" si="1"/>
        <v>0</v>
      </c>
      <c r="E10" s="197"/>
      <c r="F10" s="198"/>
      <c r="G10" s="199"/>
    </row>
    <row r="11" spans="1:9" x14ac:dyDescent="0.2">
      <c r="A11" s="49"/>
      <c r="B11" s="50"/>
      <c r="C11" s="51"/>
      <c r="D11" s="51">
        <f t="shared" si="1"/>
        <v>0</v>
      </c>
      <c r="E11" s="197"/>
      <c r="F11" s="198"/>
      <c r="G11" s="199"/>
    </row>
    <row r="12" spans="1:9" x14ac:dyDescent="0.2">
      <c r="A12" s="52"/>
      <c r="B12" s="53"/>
      <c r="C12" s="54"/>
      <c r="D12" s="51">
        <f t="shared" si="1"/>
        <v>0</v>
      </c>
      <c r="E12" s="197"/>
      <c r="F12" s="198"/>
      <c r="G12" s="199"/>
    </row>
    <row r="13" spans="1:9" x14ac:dyDescent="0.2">
      <c r="A13" s="245" t="str">
        <f>A1</f>
        <v>Advancements</v>
      </c>
      <c r="B13" s="246"/>
      <c r="C13" s="74" t="s">
        <v>34</v>
      </c>
      <c r="D13" s="75">
        <f>SUM(D3:D12)</f>
        <v>0</v>
      </c>
      <c r="E13" s="14"/>
      <c r="F13" s="14"/>
      <c r="G13" s="14"/>
      <c r="I13" s="184" t="s">
        <v>359</v>
      </c>
    </row>
    <row r="14" spans="1:9" ht="5.0999999999999996" customHeight="1" x14ac:dyDescent="0.2">
      <c r="E14" s="14"/>
      <c r="F14" s="14"/>
      <c r="G14" s="14"/>
    </row>
    <row r="15" spans="1:9" x14ac:dyDescent="0.2">
      <c r="A15" s="241" t="str">
        <f>'Detailed BUDGETED Expenses'!A16:D16</f>
        <v>Recognition</v>
      </c>
      <c r="B15" s="242"/>
      <c r="C15" s="242"/>
      <c r="D15" s="242"/>
      <c r="E15" s="198"/>
      <c r="F15" s="198"/>
      <c r="G15" s="199"/>
      <c r="I15" s="184" t="s">
        <v>358</v>
      </c>
    </row>
    <row r="16" spans="1:9" x14ac:dyDescent="0.2">
      <c r="A16" s="83" t="s">
        <v>33</v>
      </c>
      <c r="B16" s="84" t="s">
        <v>28</v>
      </c>
      <c r="C16" s="85" t="s">
        <v>29</v>
      </c>
      <c r="D16" s="85" t="s">
        <v>30</v>
      </c>
      <c r="E16" s="204" t="s">
        <v>44</v>
      </c>
      <c r="F16" s="205"/>
      <c r="G16" s="206"/>
    </row>
    <row r="17" spans="1:9" x14ac:dyDescent="0.2">
      <c r="A17" s="49"/>
      <c r="B17" s="50"/>
      <c r="C17" s="51"/>
      <c r="D17" s="51">
        <f>SUM(B17*C17)</f>
        <v>0</v>
      </c>
      <c r="E17" s="197"/>
      <c r="F17" s="198"/>
      <c r="G17" s="199"/>
    </row>
    <row r="18" spans="1:9" x14ac:dyDescent="0.2">
      <c r="A18" s="49"/>
      <c r="B18" s="50"/>
      <c r="C18" s="51"/>
      <c r="D18" s="51">
        <f t="shared" ref="D18:D20" si="2">SUM(B18*C18)</f>
        <v>0</v>
      </c>
      <c r="E18" s="197"/>
      <c r="F18" s="198"/>
      <c r="G18" s="199"/>
    </row>
    <row r="19" spans="1:9" x14ac:dyDescent="0.2">
      <c r="A19" s="49"/>
      <c r="B19" s="50"/>
      <c r="C19" s="51"/>
      <c r="D19" s="51">
        <f t="shared" si="2"/>
        <v>0</v>
      </c>
      <c r="E19" s="197"/>
      <c r="F19" s="198"/>
      <c r="G19" s="199"/>
    </row>
    <row r="20" spans="1:9" x14ac:dyDescent="0.2">
      <c r="A20" s="49"/>
      <c r="B20" s="50"/>
      <c r="C20" s="51"/>
      <c r="D20" s="51">
        <f t="shared" si="2"/>
        <v>0</v>
      </c>
      <c r="E20" s="197"/>
      <c r="F20" s="198"/>
      <c r="G20" s="199"/>
    </row>
    <row r="21" spans="1:9" x14ac:dyDescent="0.2">
      <c r="A21" s="49"/>
      <c r="B21" s="50"/>
      <c r="C21" s="51"/>
      <c r="D21" s="51">
        <f>SUM(B21*C21)</f>
        <v>0</v>
      </c>
      <c r="E21" s="197"/>
      <c r="F21" s="198"/>
      <c r="G21" s="199"/>
    </row>
    <row r="22" spans="1:9" x14ac:dyDescent="0.2">
      <c r="A22" s="49"/>
      <c r="B22" s="50"/>
      <c r="C22" s="51"/>
      <c r="D22" s="51">
        <f t="shared" ref="D22:D26" si="3">SUM(B22*C22)</f>
        <v>0</v>
      </c>
      <c r="E22" s="197"/>
      <c r="F22" s="198"/>
      <c r="G22" s="199"/>
    </row>
    <row r="23" spans="1:9" x14ac:dyDescent="0.2">
      <c r="A23" s="49"/>
      <c r="B23" s="50"/>
      <c r="C23" s="51"/>
      <c r="D23" s="51">
        <f t="shared" si="3"/>
        <v>0</v>
      </c>
      <c r="E23" s="197"/>
      <c r="F23" s="198"/>
      <c r="G23" s="199"/>
    </row>
    <row r="24" spans="1:9" x14ac:dyDescent="0.2">
      <c r="A24" s="49"/>
      <c r="B24" s="50"/>
      <c r="C24" s="51"/>
      <c r="D24" s="51">
        <f t="shared" si="3"/>
        <v>0</v>
      </c>
      <c r="E24" s="197"/>
      <c r="F24" s="198"/>
      <c r="G24" s="199"/>
    </row>
    <row r="25" spans="1:9" x14ac:dyDescent="0.2">
      <c r="A25" s="49"/>
      <c r="B25" s="50"/>
      <c r="C25" s="51"/>
      <c r="D25" s="51">
        <f t="shared" si="3"/>
        <v>0</v>
      </c>
      <c r="E25" s="197"/>
      <c r="F25" s="198"/>
      <c r="G25" s="199"/>
    </row>
    <row r="26" spans="1:9" x14ac:dyDescent="0.2">
      <c r="A26" s="52"/>
      <c r="B26" s="53"/>
      <c r="C26" s="54"/>
      <c r="D26" s="51">
        <f t="shared" si="3"/>
        <v>0</v>
      </c>
      <c r="E26" s="197"/>
      <c r="F26" s="198"/>
      <c r="G26" s="199"/>
    </row>
    <row r="27" spans="1:9" x14ac:dyDescent="0.2">
      <c r="A27" s="245" t="str">
        <f>A15</f>
        <v>Recognition</v>
      </c>
      <c r="B27" s="246"/>
      <c r="C27" s="74" t="s">
        <v>34</v>
      </c>
      <c r="D27" s="75">
        <f>SUM(D17:D26)</f>
        <v>0</v>
      </c>
      <c r="E27" s="14"/>
      <c r="F27" s="14"/>
      <c r="G27" s="14"/>
      <c r="I27" s="184" t="s">
        <v>359</v>
      </c>
    </row>
    <row r="28" spans="1:9" ht="5.0999999999999996" customHeight="1" x14ac:dyDescent="0.2">
      <c r="E28" s="14"/>
      <c r="F28" s="14"/>
      <c r="G28" s="14"/>
    </row>
    <row r="29" spans="1:9" x14ac:dyDescent="0.2">
      <c r="A29" s="241" t="str">
        <f>'Detailed BUDGETED Expenses'!A30:D30</f>
        <v>Leader Training</v>
      </c>
      <c r="B29" s="242"/>
      <c r="C29" s="242"/>
      <c r="D29" s="242"/>
      <c r="E29" s="198"/>
      <c r="F29" s="198"/>
      <c r="G29" s="199"/>
      <c r="I29" s="184" t="s">
        <v>358</v>
      </c>
    </row>
    <row r="30" spans="1:9" x14ac:dyDescent="0.2">
      <c r="A30" s="83" t="s">
        <v>33</v>
      </c>
      <c r="B30" s="84" t="s">
        <v>28</v>
      </c>
      <c r="C30" s="85" t="s">
        <v>29</v>
      </c>
      <c r="D30" s="85" t="s">
        <v>30</v>
      </c>
      <c r="E30" s="204" t="s">
        <v>44</v>
      </c>
      <c r="F30" s="205"/>
      <c r="G30" s="206"/>
    </row>
    <row r="31" spans="1:9" x14ac:dyDescent="0.2">
      <c r="A31" s="49"/>
      <c r="B31" s="50"/>
      <c r="C31" s="51"/>
      <c r="D31" s="51">
        <f>SUM(B31*C31)</f>
        <v>0</v>
      </c>
      <c r="E31" s="197"/>
      <c r="F31" s="198"/>
      <c r="G31" s="199"/>
    </row>
    <row r="32" spans="1:9" x14ac:dyDescent="0.2">
      <c r="A32" s="49"/>
      <c r="B32" s="50"/>
      <c r="C32" s="51"/>
      <c r="D32" s="51">
        <f t="shared" ref="D32:D34" si="4">SUM(B32*C32)</f>
        <v>0</v>
      </c>
      <c r="E32" s="197"/>
      <c r="F32" s="198"/>
      <c r="G32" s="199"/>
    </row>
    <row r="33" spans="1:9" x14ac:dyDescent="0.2">
      <c r="A33" s="49"/>
      <c r="B33" s="50"/>
      <c r="C33" s="51"/>
      <c r="D33" s="51">
        <f t="shared" si="4"/>
        <v>0</v>
      </c>
      <c r="E33" s="197"/>
      <c r="F33" s="198"/>
      <c r="G33" s="199"/>
    </row>
    <row r="34" spans="1:9" x14ac:dyDescent="0.2">
      <c r="A34" s="49"/>
      <c r="B34" s="50"/>
      <c r="C34" s="51"/>
      <c r="D34" s="51">
        <f t="shared" si="4"/>
        <v>0</v>
      </c>
      <c r="E34" s="197"/>
      <c r="F34" s="198"/>
      <c r="G34" s="199"/>
    </row>
    <row r="35" spans="1:9" x14ac:dyDescent="0.2">
      <c r="A35" s="49"/>
      <c r="B35" s="50"/>
      <c r="C35" s="51"/>
      <c r="D35" s="51">
        <f>SUM(B35*C35)</f>
        <v>0</v>
      </c>
      <c r="E35" s="197"/>
      <c r="F35" s="198"/>
      <c r="G35" s="199"/>
    </row>
    <row r="36" spans="1:9" x14ac:dyDescent="0.2">
      <c r="A36" s="49"/>
      <c r="B36" s="50"/>
      <c r="C36" s="51"/>
      <c r="D36" s="51">
        <f t="shared" ref="D36:D40" si="5">SUM(B36*C36)</f>
        <v>0</v>
      </c>
      <c r="E36" s="197"/>
      <c r="F36" s="198"/>
      <c r="G36" s="199"/>
    </row>
    <row r="37" spans="1:9" x14ac:dyDescent="0.2">
      <c r="A37" s="49"/>
      <c r="B37" s="50"/>
      <c r="C37" s="51"/>
      <c r="D37" s="51">
        <f t="shared" si="5"/>
        <v>0</v>
      </c>
      <c r="E37" s="197"/>
      <c r="F37" s="198"/>
      <c r="G37" s="199"/>
    </row>
    <row r="38" spans="1:9" x14ac:dyDescent="0.2">
      <c r="A38" s="49"/>
      <c r="B38" s="50"/>
      <c r="C38" s="51"/>
      <c r="D38" s="51">
        <f t="shared" si="5"/>
        <v>0</v>
      </c>
      <c r="E38" s="197"/>
      <c r="F38" s="198"/>
      <c r="G38" s="199"/>
    </row>
    <row r="39" spans="1:9" x14ac:dyDescent="0.2">
      <c r="A39" s="49"/>
      <c r="B39" s="50"/>
      <c r="C39" s="51"/>
      <c r="D39" s="51">
        <f t="shared" si="5"/>
        <v>0</v>
      </c>
      <c r="E39" s="197"/>
      <c r="F39" s="198"/>
      <c r="G39" s="199"/>
    </row>
    <row r="40" spans="1:9" x14ac:dyDescent="0.2">
      <c r="A40" s="52"/>
      <c r="B40" s="53"/>
      <c r="C40" s="54"/>
      <c r="D40" s="51">
        <f t="shared" si="5"/>
        <v>0</v>
      </c>
      <c r="E40" s="197"/>
      <c r="F40" s="198"/>
      <c r="G40" s="199"/>
    </row>
    <row r="41" spans="1:9" x14ac:dyDescent="0.2">
      <c r="A41" s="245" t="str">
        <f>A29</f>
        <v>Leader Training</v>
      </c>
      <c r="B41" s="246"/>
      <c r="C41" s="74" t="s">
        <v>34</v>
      </c>
      <c r="D41" s="75">
        <f>SUM(D31:D40)</f>
        <v>0</v>
      </c>
      <c r="E41" s="14"/>
      <c r="F41" s="14"/>
      <c r="G41" s="14"/>
      <c r="I41" s="184" t="s">
        <v>359</v>
      </c>
    </row>
    <row r="42" spans="1:9" ht="5.0999999999999996" customHeight="1" x14ac:dyDescent="0.2">
      <c r="E42" s="14"/>
      <c r="F42" s="14"/>
      <c r="G42" s="14"/>
    </row>
    <row r="43" spans="1:9" x14ac:dyDescent="0.2">
      <c r="A43" s="241" t="str">
        <f>'Detailed BUDGETED Expenses'!A44:D44</f>
        <v>Leader Books</v>
      </c>
      <c r="B43" s="242"/>
      <c r="C43" s="242"/>
      <c r="D43" s="242"/>
      <c r="E43" s="198"/>
      <c r="F43" s="198"/>
      <c r="G43" s="199"/>
      <c r="I43" s="184" t="s">
        <v>358</v>
      </c>
    </row>
    <row r="44" spans="1:9" x14ac:dyDescent="0.2">
      <c r="A44" s="83" t="s">
        <v>33</v>
      </c>
      <c r="B44" s="84" t="s">
        <v>28</v>
      </c>
      <c r="C44" s="85" t="s">
        <v>29</v>
      </c>
      <c r="D44" s="85" t="s">
        <v>30</v>
      </c>
      <c r="E44" s="204" t="s">
        <v>44</v>
      </c>
      <c r="F44" s="205"/>
      <c r="G44" s="206"/>
    </row>
    <row r="45" spans="1:9" x14ac:dyDescent="0.2">
      <c r="A45" s="49"/>
      <c r="B45" s="50"/>
      <c r="C45" s="51"/>
      <c r="D45" s="51">
        <f>SUM(B45*C45)</f>
        <v>0</v>
      </c>
      <c r="E45" s="197"/>
      <c r="F45" s="198"/>
      <c r="G45" s="199"/>
    </row>
    <row r="46" spans="1:9" x14ac:dyDescent="0.2">
      <c r="A46" s="49"/>
      <c r="B46" s="50"/>
      <c r="C46" s="51"/>
      <c r="D46" s="51">
        <f t="shared" ref="D46:D48" si="6">SUM(B46*C46)</f>
        <v>0</v>
      </c>
      <c r="E46" s="197"/>
      <c r="F46" s="198"/>
      <c r="G46" s="199"/>
    </row>
    <row r="47" spans="1:9" x14ac:dyDescent="0.2">
      <c r="A47" s="49"/>
      <c r="B47" s="50"/>
      <c r="C47" s="51"/>
      <c r="D47" s="51">
        <f t="shared" si="6"/>
        <v>0</v>
      </c>
      <c r="E47" s="197"/>
      <c r="F47" s="198"/>
      <c r="G47" s="199"/>
    </row>
    <row r="48" spans="1:9" x14ac:dyDescent="0.2">
      <c r="A48" s="49"/>
      <c r="B48" s="50"/>
      <c r="C48" s="51"/>
      <c r="D48" s="51">
        <f t="shared" si="6"/>
        <v>0</v>
      </c>
      <c r="E48" s="197"/>
      <c r="F48" s="198"/>
      <c r="G48" s="199"/>
    </row>
    <row r="49" spans="1:9" x14ac:dyDescent="0.2">
      <c r="A49" s="49"/>
      <c r="B49" s="50"/>
      <c r="C49" s="51"/>
      <c r="D49" s="51">
        <f>SUM(B49*C49)</f>
        <v>0</v>
      </c>
      <c r="E49" s="197"/>
      <c r="F49" s="198"/>
      <c r="G49" s="199"/>
    </row>
    <row r="50" spans="1:9" x14ac:dyDescent="0.2">
      <c r="A50" s="49"/>
      <c r="B50" s="50"/>
      <c r="C50" s="51"/>
      <c r="D50" s="51">
        <f t="shared" ref="D50:D54" si="7">SUM(B50*C50)</f>
        <v>0</v>
      </c>
      <c r="E50" s="197"/>
      <c r="F50" s="198"/>
      <c r="G50" s="199"/>
    </row>
    <row r="51" spans="1:9" x14ac:dyDescent="0.2">
      <c r="A51" s="49"/>
      <c r="B51" s="50"/>
      <c r="C51" s="51"/>
      <c r="D51" s="51">
        <f t="shared" si="7"/>
        <v>0</v>
      </c>
      <c r="E51" s="197"/>
      <c r="F51" s="198"/>
      <c r="G51" s="199"/>
    </row>
    <row r="52" spans="1:9" x14ac:dyDescent="0.2">
      <c r="A52" s="49"/>
      <c r="B52" s="50"/>
      <c r="C52" s="51"/>
      <c r="D52" s="51">
        <f t="shared" si="7"/>
        <v>0</v>
      </c>
      <c r="E52" s="197"/>
      <c r="F52" s="198"/>
      <c r="G52" s="199"/>
    </row>
    <row r="53" spans="1:9" x14ac:dyDescent="0.2">
      <c r="A53" s="49"/>
      <c r="B53" s="50"/>
      <c r="C53" s="51"/>
      <c r="D53" s="51">
        <f t="shared" si="7"/>
        <v>0</v>
      </c>
      <c r="E53" s="197"/>
      <c r="F53" s="198"/>
      <c r="G53" s="199"/>
    </row>
    <row r="54" spans="1:9" x14ac:dyDescent="0.2">
      <c r="A54" s="52"/>
      <c r="B54" s="53"/>
      <c r="C54" s="54"/>
      <c r="D54" s="51">
        <f t="shared" si="7"/>
        <v>0</v>
      </c>
      <c r="E54" s="197"/>
      <c r="F54" s="198"/>
      <c r="G54" s="199"/>
    </row>
    <row r="55" spans="1:9" x14ac:dyDescent="0.2">
      <c r="A55" s="245" t="str">
        <f>A43</f>
        <v>Leader Books</v>
      </c>
      <c r="B55" s="246"/>
      <c r="C55" s="74" t="s">
        <v>34</v>
      </c>
      <c r="D55" s="75">
        <f>SUM(D45:D54)</f>
        <v>0</v>
      </c>
      <c r="E55" s="14"/>
      <c r="F55" s="14"/>
      <c r="G55" s="14"/>
      <c r="I55" s="184" t="s">
        <v>359</v>
      </c>
    </row>
    <row r="56" spans="1:9" ht="5.0999999999999996" customHeight="1" x14ac:dyDescent="0.2">
      <c r="E56" s="14"/>
      <c r="F56" s="14"/>
      <c r="G56" s="14"/>
    </row>
    <row r="57" spans="1:9" x14ac:dyDescent="0.2">
      <c r="A57" s="241" t="str">
        <f>'Detailed BUDGETED Expenses'!A58:D58</f>
        <v>Pack Meetings</v>
      </c>
      <c r="B57" s="242"/>
      <c r="C57" s="242"/>
      <c r="D57" s="242"/>
      <c r="E57" s="198"/>
      <c r="F57" s="198"/>
      <c r="G57" s="199"/>
      <c r="I57" s="184" t="s">
        <v>358</v>
      </c>
    </row>
    <row r="58" spans="1:9" x14ac:dyDescent="0.2">
      <c r="A58" s="83" t="s">
        <v>33</v>
      </c>
      <c r="B58" s="84" t="s">
        <v>28</v>
      </c>
      <c r="C58" s="85" t="s">
        <v>29</v>
      </c>
      <c r="D58" s="85" t="s">
        <v>30</v>
      </c>
      <c r="E58" s="204" t="s">
        <v>44</v>
      </c>
      <c r="F58" s="205"/>
      <c r="G58" s="206"/>
    </row>
    <row r="59" spans="1:9" x14ac:dyDescent="0.2">
      <c r="A59" s="49"/>
      <c r="B59" s="50"/>
      <c r="C59" s="51"/>
      <c r="D59" s="51">
        <f>SUM(B59*C59)</f>
        <v>0</v>
      </c>
      <c r="E59" s="197"/>
      <c r="F59" s="198"/>
      <c r="G59" s="199"/>
    </row>
    <row r="60" spans="1:9" x14ac:dyDescent="0.2">
      <c r="A60" s="49"/>
      <c r="B60" s="50"/>
      <c r="C60" s="51"/>
      <c r="D60" s="51">
        <f t="shared" ref="D60:D62" si="8">SUM(B60*C60)</f>
        <v>0</v>
      </c>
      <c r="E60" s="197"/>
      <c r="F60" s="198"/>
      <c r="G60" s="199"/>
    </row>
    <row r="61" spans="1:9" x14ac:dyDescent="0.2">
      <c r="A61" s="49"/>
      <c r="B61" s="50"/>
      <c r="C61" s="51"/>
      <c r="D61" s="51">
        <f t="shared" si="8"/>
        <v>0</v>
      </c>
      <c r="E61" s="197"/>
      <c r="F61" s="198"/>
      <c r="G61" s="199"/>
    </row>
    <row r="62" spans="1:9" x14ac:dyDescent="0.2">
      <c r="A62" s="49"/>
      <c r="B62" s="50"/>
      <c r="C62" s="51"/>
      <c r="D62" s="51">
        <f t="shared" si="8"/>
        <v>0</v>
      </c>
      <c r="E62" s="197"/>
      <c r="F62" s="198"/>
      <c r="G62" s="199"/>
    </row>
    <row r="63" spans="1:9" x14ac:dyDescent="0.2">
      <c r="A63" s="49"/>
      <c r="B63" s="50"/>
      <c r="C63" s="51"/>
      <c r="D63" s="51">
        <f>SUM(B63*C63)</f>
        <v>0</v>
      </c>
      <c r="E63" s="197"/>
      <c r="F63" s="198"/>
      <c r="G63" s="199"/>
    </row>
    <row r="64" spans="1:9" x14ac:dyDescent="0.2">
      <c r="A64" s="49"/>
      <c r="B64" s="50"/>
      <c r="C64" s="51"/>
      <c r="D64" s="51">
        <f t="shared" ref="D64:D68" si="9">SUM(B64*C64)</f>
        <v>0</v>
      </c>
      <c r="E64" s="197"/>
      <c r="F64" s="198"/>
      <c r="G64" s="199"/>
    </row>
    <row r="65" spans="1:9" x14ac:dyDescent="0.2">
      <c r="A65" s="49"/>
      <c r="B65" s="50"/>
      <c r="C65" s="51"/>
      <c r="D65" s="51">
        <f t="shared" si="9"/>
        <v>0</v>
      </c>
      <c r="E65" s="197"/>
      <c r="F65" s="198"/>
      <c r="G65" s="199"/>
    </row>
    <row r="66" spans="1:9" x14ac:dyDescent="0.2">
      <c r="A66" s="49"/>
      <c r="B66" s="50"/>
      <c r="C66" s="51"/>
      <c r="D66" s="51">
        <f t="shared" si="9"/>
        <v>0</v>
      </c>
      <c r="E66" s="197"/>
      <c r="F66" s="198"/>
      <c r="G66" s="199"/>
    </row>
    <row r="67" spans="1:9" x14ac:dyDescent="0.2">
      <c r="A67" s="49"/>
      <c r="B67" s="50"/>
      <c r="C67" s="51"/>
      <c r="D67" s="51">
        <f t="shared" si="9"/>
        <v>0</v>
      </c>
      <c r="E67" s="197"/>
      <c r="F67" s="198"/>
      <c r="G67" s="199"/>
    </row>
    <row r="68" spans="1:9" x14ac:dyDescent="0.2">
      <c r="A68" s="52"/>
      <c r="B68" s="53"/>
      <c r="C68" s="54"/>
      <c r="D68" s="51">
        <f t="shared" si="9"/>
        <v>0</v>
      </c>
      <c r="E68" s="197"/>
      <c r="F68" s="198"/>
      <c r="G68" s="199"/>
    </row>
    <row r="69" spans="1:9" x14ac:dyDescent="0.2">
      <c r="A69" s="245" t="str">
        <f>A57</f>
        <v>Pack Meetings</v>
      </c>
      <c r="B69" s="246"/>
      <c r="C69" s="74" t="s">
        <v>34</v>
      </c>
      <c r="D69" s="75">
        <f>SUM(D59:D68)</f>
        <v>0</v>
      </c>
      <c r="E69" s="14"/>
      <c r="F69" s="14"/>
      <c r="G69" s="14"/>
      <c r="I69" s="184" t="s">
        <v>359</v>
      </c>
    </row>
    <row r="70" spans="1:9" ht="5.0999999999999996" customHeight="1" x14ac:dyDescent="0.2">
      <c r="E70" s="14"/>
      <c r="F70" s="14"/>
      <c r="G70" s="14"/>
    </row>
    <row r="71" spans="1:9" x14ac:dyDescent="0.2">
      <c r="A71" s="241" t="str">
        <f>'Detailed BUDGETED Expenses'!A72:D72</f>
        <v>Blue &amp; Gold Banquet</v>
      </c>
      <c r="B71" s="242"/>
      <c r="C71" s="242"/>
      <c r="D71" s="242"/>
      <c r="E71" s="198"/>
      <c r="F71" s="198"/>
      <c r="G71" s="199"/>
      <c r="I71" s="184" t="s">
        <v>358</v>
      </c>
    </row>
    <row r="72" spans="1:9" x14ac:dyDescent="0.2">
      <c r="A72" s="83" t="s">
        <v>33</v>
      </c>
      <c r="B72" s="84" t="s">
        <v>28</v>
      </c>
      <c r="C72" s="85" t="s">
        <v>29</v>
      </c>
      <c r="D72" s="85" t="s">
        <v>30</v>
      </c>
      <c r="E72" s="204" t="s">
        <v>44</v>
      </c>
      <c r="F72" s="205"/>
      <c r="G72" s="206"/>
    </row>
    <row r="73" spans="1:9" x14ac:dyDescent="0.2">
      <c r="A73" s="49"/>
      <c r="B73" s="50"/>
      <c r="C73" s="51"/>
      <c r="D73" s="51">
        <f>SUM(B73*C73)</f>
        <v>0</v>
      </c>
      <c r="E73" s="197"/>
      <c r="F73" s="198"/>
      <c r="G73" s="199"/>
    </row>
    <row r="74" spans="1:9" x14ac:dyDescent="0.2">
      <c r="A74" s="49"/>
      <c r="B74" s="50"/>
      <c r="C74" s="51"/>
      <c r="D74" s="51">
        <f t="shared" ref="D74:D76" si="10">SUM(B74*C74)</f>
        <v>0</v>
      </c>
      <c r="E74" s="197"/>
      <c r="F74" s="198"/>
      <c r="G74" s="199"/>
    </row>
    <row r="75" spans="1:9" x14ac:dyDescent="0.2">
      <c r="A75" s="49"/>
      <c r="B75" s="50"/>
      <c r="C75" s="51"/>
      <c r="D75" s="51">
        <f t="shared" si="10"/>
        <v>0</v>
      </c>
      <c r="E75" s="197"/>
      <c r="F75" s="198"/>
      <c r="G75" s="199"/>
    </row>
    <row r="76" spans="1:9" x14ac:dyDescent="0.2">
      <c r="A76" s="49"/>
      <c r="B76" s="50"/>
      <c r="C76" s="51"/>
      <c r="D76" s="51">
        <f t="shared" si="10"/>
        <v>0</v>
      </c>
      <c r="E76" s="197"/>
      <c r="F76" s="198"/>
      <c r="G76" s="199"/>
    </row>
    <row r="77" spans="1:9" x14ac:dyDescent="0.2">
      <c r="A77" s="49"/>
      <c r="B77" s="50"/>
      <c r="C77" s="51"/>
      <c r="D77" s="51">
        <f>SUM(B77*C77)</f>
        <v>0</v>
      </c>
      <c r="E77" s="197"/>
      <c r="F77" s="198"/>
      <c r="G77" s="199"/>
    </row>
    <row r="78" spans="1:9" x14ac:dyDescent="0.2">
      <c r="A78" s="49"/>
      <c r="B78" s="50"/>
      <c r="C78" s="51"/>
      <c r="D78" s="51">
        <f t="shared" ref="D78:D82" si="11">SUM(B78*C78)</f>
        <v>0</v>
      </c>
      <c r="E78" s="197"/>
      <c r="F78" s="198"/>
      <c r="G78" s="199"/>
    </row>
    <row r="79" spans="1:9" x14ac:dyDescent="0.2">
      <c r="A79" s="49"/>
      <c r="B79" s="50"/>
      <c r="C79" s="51"/>
      <c r="D79" s="51">
        <f t="shared" si="11"/>
        <v>0</v>
      </c>
      <c r="E79" s="197"/>
      <c r="F79" s="198"/>
      <c r="G79" s="199"/>
    </row>
    <row r="80" spans="1:9" x14ac:dyDescent="0.2">
      <c r="A80" s="49"/>
      <c r="B80" s="50"/>
      <c r="C80" s="51"/>
      <c r="D80" s="51">
        <f t="shared" si="11"/>
        <v>0</v>
      </c>
      <c r="E80" s="197"/>
      <c r="F80" s="198"/>
      <c r="G80" s="199"/>
    </row>
    <row r="81" spans="1:9" x14ac:dyDescent="0.2">
      <c r="A81" s="49"/>
      <c r="B81" s="50"/>
      <c r="C81" s="51"/>
      <c r="D81" s="51">
        <f t="shared" si="11"/>
        <v>0</v>
      </c>
      <c r="E81" s="197"/>
      <c r="F81" s="198"/>
      <c r="G81" s="199"/>
    </row>
    <row r="82" spans="1:9" x14ac:dyDescent="0.2">
      <c r="A82" s="52"/>
      <c r="B82" s="53"/>
      <c r="C82" s="54"/>
      <c r="D82" s="51">
        <f t="shared" si="11"/>
        <v>0</v>
      </c>
      <c r="E82" s="197"/>
      <c r="F82" s="198"/>
      <c r="G82" s="199"/>
    </row>
    <row r="83" spans="1:9" x14ac:dyDescent="0.2">
      <c r="A83" s="245" t="str">
        <f>A71</f>
        <v>Blue &amp; Gold Banquet</v>
      </c>
      <c r="B83" s="246"/>
      <c r="C83" s="74" t="s">
        <v>34</v>
      </c>
      <c r="D83" s="75">
        <f>SUM(D73:D82)</f>
        <v>0</v>
      </c>
      <c r="E83" s="14"/>
      <c r="F83" s="14"/>
      <c r="G83" s="14"/>
      <c r="I83" s="184" t="s">
        <v>359</v>
      </c>
    </row>
    <row r="84" spans="1:9" ht="5.0999999999999996" customHeight="1" x14ac:dyDescent="0.2">
      <c r="E84" s="14"/>
      <c r="F84" s="14"/>
      <c r="G84" s="14"/>
    </row>
    <row r="85" spans="1:9" x14ac:dyDescent="0.2">
      <c r="A85" s="241" t="str">
        <f>'Detailed BUDGETED Expenses'!A86:D86</f>
        <v>Pinewood Derby</v>
      </c>
      <c r="B85" s="242"/>
      <c r="C85" s="242"/>
      <c r="D85" s="242"/>
      <c r="E85" s="198"/>
      <c r="F85" s="198"/>
      <c r="G85" s="199"/>
      <c r="I85" s="184" t="s">
        <v>358</v>
      </c>
    </row>
    <row r="86" spans="1:9" x14ac:dyDescent="0.2">
      <c r="A86" s="83" t="s">
        <v>33</v>
      </c>
      <c r="B86" s="84" t="s">
        <v>28</v>
      </c>
      <c r="C86" s="85" t="s">
        <v>29</v>
      </c>
      <c r="D86" s="85" t="s">
        <v>30</v>
      </c>
      <c r="E86" s="204" t="s">
        <v>44</v>
      </c>
      <c r="F86" s="205"/>
      <c r="G86" s="206"/>
    </row>
    <row r="87" spans="1:9" x14ac:dyDescent="0.2">
      <c r="A87" s="49"/>
      <c r="B87" s="50"/>
      <c r="C87" s="51"/>
      <c r="D87" s="51">
        <f>SUM(B87*C87)</f>
        <v>0</v>
      </c>
      <c r="E87" s="197"/>
      <c r="F87" s="198"/>
      <c r="G87" s="199"/>
    </row>
    <row r="88" spans="1:9" x14ac:dyDescent="0.2">
      <c r="A88" s="49"/>
      <c r="B88" s="50"/>
      <c r="C88" s="51"/>
      <c r="D88" s="51">
        <f t="shared" ref="D88:D90" si="12">SUM(B88*C88)</f>
        <v>0</v>
      </c>
      <c r="E88" s="197"/>
      <c r="F88" s="198"/>
      <c r="G88" s="199"/>
    </row>
    <row r="89" spans="1:9" x14ac:dyDescent="0.2">
      <c r="A89" s="49"/>
      <c r="B89" s="50"/>
      <c r="C89" s="51"/>
      <c r="D89" s="51">
        <f t="shared" si="12"/>
        <v>0</v>
      </c>
      <c r="E89" s="197"/>
      <c r="F89" s="198"/>
      <c r="G89" s="199"/>
    </row>
    <row r="90" spans="1:9" x14ac:dyDescent="0.2">
      <c r="A90" s="49"/>
      <c r="B90" s="50"/>
      <c r="C90" s="51"/>
      <c r="D90" s="51">
        <f t="shared" si="12"/>
        <v>0</v>
      </c>
      <c r="E90" s="197"/>
      <c r="F90" s="198"/>
      <c r="G90" s="199"/>
    </row>
    <row r="91" spans="1:9" x14ac:dyDescent="0.2">
      <c r="A91" s="49"/>
      <c r="B91" s="50"/>
      <c r="C91" s="51"/>
      <c r="D91" s="51">
        <f>SUM(B91*C91)</f>
        <v>0</v>
      </c>
      <c r="E91" s="197"/>
      <c r="F91" s="198"/>
      <c r="G91" s="199"/>
    </row>
    <row r="92" spans="1:9" x14ac:dyDescent="0.2">
      <c r="A92" s="49"/>
      <c r="B92" s="50"/>
      <c r="C92" s="51"/>
      <c r="D92" s="51">
        <f t="shared" ref="D92:D96" si="13">SUM(B92*C92)</f>
        <v>0</v>
      </c>
      <c r="E92" s="197"/>
      <c r="F92" s="198"/>
      <c r="G92" s="199"/>
    </row>
    <row r="93" spans="1:9" x14ac:dyDescent="0.2">
      <c r="A93" s="49"/>
      <c r="B93" s="50"/>
      <c r="C93" s="51"/>
      <c r="D93" s="51">
        <f t="shared" si="13"/>
        <v>0</v>
      </c>
      <c r="E93" s="197"/>
      <c r="F93" s="198"/>
      <c r="G93" s="199"/>
    </row>
    <row r="94" spans="1:9" x14ac:dyDescent="0.2">
      <c r="A94" s="49"/>
      <c r="B94" s="50"/>
      <c r="C94" s="51"/>
      <c r="D94" s="51">
        <f t="shared" si="13"/>
        <v>0</v>
      </c>
      <c r="E94" s="197"/>
      <c r="F94" s="198"/>
      <c r="G94" s="199"/>
    </row>
    <row r="95" spans="1:9" x14ac:dyDescent="0.2">
      <c r="A95" s="49"/>
      <c r="B95" s="50"/>
      <c r="C95" s="51"/>
      <c r="D95" s="51">
        <f t="shared" si="13"/>
        <v>0</v>
      </c>
      <c r="E95" s="197"/>
      <c r="F95" s="198"/>
      <c r="G95" s="199"/>
    </row>
    <row r="96" spans="1:9" x14ac:dyDescent="0.2">
      <c r="A96" s="52"/>
      <c r="B96" s="53"/>
      <c r="C96" s="54"/>
      <c r="D96" s="51">
        <f t="shared" si="13"/>
        <v>0</v>
      </c>
      <c r="E96" s="197"/>
      <c r="F96" s="198"/>
      <c r="G96" s="199"/>
    </row>
    <row r="97" spans="1:9" x14ac:dyDescent="0.2">
      <c r="A97" s="245" t="str">
        <f>A85</f>
        <v>Pinewood Derby</v>
      </c>
      <c r="B97" s="246"/>
      <c r="C97" s="74" t="s">
        <v>34</v>
      </c>
      <c r="D97" s="75">
        <f>SUM(D87:D96)</f>
        <v>0</v>
      </c>
      <c r="E97" s="14"/>
      <c r="F97" s="14"/>
      <c r="G97" s="14"/>
      <c r="I97" s="184" t="s">
        <v>359</v>
      </c>
    </row>
    <row r="98" spans="1:9" ht="5.0999999999999996" customHeight="1" x14ac:dyDescent="0.2">
      <c r="E98" s="14"/>
      <c r="F98" s="14"/>
      <c r="G98" s="14"/>
    </row>
    <row r="99" spans="1:9" x14ac:dyDescent="0.2">
      <c r="A99" s="241" t="str">
        <f>'Detailed BUDGETED Expenses'!A100:D100</f>
        <v>Day Camp</v>
      </c>
      <c r="B99" s="242"/>
      <c r="C99" s="242"/>
      <c r="D99" s="242"/>
      <c r="E99" s="198"/>
      <c r="F99" s="198"/>
      <c r="G99" s="199"/>
      <c r="I99" s="184" t="s">
        <v>358</v>
      </c>
    </row>
    <row r="100" spans="1:9" x14ac:dyDescent="0.2">
      <c r="A100" s="83" t="s">
        <v>33</v>
      </c>
      <c r="B100" s="84" t="s">
        <v>28</v>
      </c>
      <c r="C100" s="85" t="s">
        <v>29</v>
      </c>
      <c r="D100" s="85" t="s">
        <v>30</v>
      </c>
      <c r="E100" s="204" t="s">
        <v>44</v>
      </c>
      <c r="F100" s="205"/>
      <c r="G100" s="206"/>
    </row>
    <row r="101" spans="1:9" x14ac:dyDescent="0.2">
      <c r="A101" s="49"/>
      <c r="B101" s="50"/>
      <c r="C101" s="51"/>
      <c r="D101" s="51">
        <f>SUM(B101*C101)</f>
        <v>0</v>
      </c>
      <c r="E101" s="197"/>
      <c r="F101" s="198"/>
      <c r="G101" s="199"/>
    </row>
    <row r="102" spans="1:9" x14ac:dyDescent="0.2">
      <c r="A102" s="49"/>
      <c r="B102" s="50"/>
      <c r="C102" s="51"/>
      <c r="D102" s="51">
        <f t="shared" ref="D102:D104" si="14">SUM(B102*C102)</f>
        <v>0</v>
      </c>
      <c r="E102" s="197"/>
      <c r="F102" s="198"/>
      <c r="G102" s="199"/>
    </row>
    <row r="103" spans="1:9" x14ac:dyDescent="0.2">
      <c r="A103" s="49"/>
      <c r="B103" s="50"/>
      <c r="C103" s="51"/>
      <c r="D103" s="51">
        <f t="shared" si="14"/>
        <v>0</v>
      </c>
      <c r="E103" s="197"/>
      <c r="F103" s="198"/>
      <c r="G103" s="199"/>
    </row>
    <row r="104" spans="1:9" x14ac:dyDescent="0.2">
      <c r="A104" s="49"/>
      <c r="B104" s="50"/>
      <c r="C104" s="51"/>
      <c r="D104" s="51">
        <f t="shared" si="14"/>
        <v>0</v>
      </c>
      <c r="E104" s="197"/>
      <c r="F104" s="198"/>
      <c r="G104" s="199"/>
    </row>
    <row r="105" spans="1:9" x14ac:dyDescent="0.2">
      <c r="A105" s="49"/>
      <c r="B105" s="50"/>
      <c r="C105" s="51"/>
      <c r="D105" s="51">
        <f>SUM(B105*C105)</f>
        <v>0</v>
      </c>
      <c r="E105" s="197"/>
      <c r="F105" s="198"/>
      <c r="G105" s="199"/>
    </row>
    <row r="106" spans="1:9" x14ac:dyDescent="0.2">
      <c r="A106" s="49"/>
      <c r="B106" s="50"/>
      <c r="C106" s="51"/>
      <c r="D106" s="51">
        <f t="shared" ref="D106:D110" si="15">SUM(B106*C106)</f>
        <v>0</v>
      </c>
      <c r="E106" s="197"/>
      <c r="F106" s="198"/>
      <c r="G106" s="199"/>
    </row>
    <row r="107" spans="1:9" x14ac:dyDescent="0.2">
      <c r="A107" s="49"/>
      <c r="B107" s="50"/>
      <c r="C107" s="51"/>
      <c r="D107" s="51">
        <f t="shared" si="15"/>
        <v>0</v>
      </c>
      <c r="E107" s="197"/>
      <c r="F107" s="198"/>
      <c r="G107" s="199"/>
    </row>
    <row r="108" spans="1:9" x14ac:dyDescent="0.2">
      <c r="A108" s="49"/>
      <c r="B108" s="50"/>
      <c r="C108" s="51"/>
      <c r="D108" s="51">
        <f t="shared" si="15"/>
        <v>0</v>
      </c>
      <c r="E108" s="197"/>
      <c r="F108" s="198"/>
      <c r="G108" s="199"/>
    </row>
    <row r="109" spans="1:9" x14ac:dyDescent="0.2">
      <c r="A109" s="49"/>
      <c r="B109" s="50"/>
      <c r="C109" s="51"/>
      <c r="D109" s="51">
        <f t="shared" si="15"/>
        <v>0</v>
      </c>
      <c r="E109" s="197"/>
      <c r="F109" s="198"/>
      <c r="G109" s="199"/>
    </row>
    <row r="110" spans="1:9" x14ac:dyDescent="0.2">
      <c r="A110" s="52"/>
      <c r="B110" s="53"/>
      <c r="C110" s="54"/>
      <c r="D110" s="51">
        <f t="shared" si="15"/>
        <v>0</v>
      </c>
      <c r="E110" s="197"/>
      <c r="F110" s="198"/>
      <c r="G110" s="199"/>
    </row>
    <row r="111" spans="1:9" x14ac:dyDescent="0.2">
      <c r="A111" s="245" t="str">
        <f>A99</f>
        <v>Day Camp</v>
      </c>
      <c r="B111" s="246"/>
      <c r="C111" s="74" t="s">
        <v>34</v>
      </c>
      <c r="D111" s="75">
        <f>SUM(D101:D110)</f>
        <v>0</v>
      </c>
      <c r="E111" s="14"/>
      <c r="F111" s="14"/>
      <c r="G111" s="14"/>
      <c r="I111" s="184" t="s">
        <v>359</v>
      </c>
    </row>
    <row r="112" spans="1:9" ht="5.0999999999999996" customHeight="1" x14ac:dyDescent="0.2">
      <c r="E112" s="14"/>
      <c r="F112" s="14"/>
      <c r="G112" s="14"/>
    </row>
    <row r="113" spans="1:9" x14ac:dyDescent="0.2">
      <c r="A113" s="241" t="str">
        <f>'Detailed BUDGETED Expenses'!A114:D114</f>
        <v>Resident Camp</v>
      </c>
      <c r="B113" s="242"/>
      <c r="C113" s="242"/>
      <c r="D113" s="242"/>
      <c r="E113" s="198"/>
      <c r="F113" s="198"/>
      <c r="G113" s="199"/>
      <c r="I113" s="184" t="s">
        <v>358</v>
      </c>
    </row>
    <row r="114" spans="1:9" x14ac:dyDescent="0.2">
      <c r="A114" s="83" t="s">
        <v>33</v>
      </c>
      <c r="B114" s="84" t="s">
        <v>28</v>
      </c>
      <c r="C114" s="85" t="s">
        <v>29</v>
      </c>
      <c r="D114" s="85" t="s">
        <v>30</v>
      </c>
      <c r="E114" s="204" t="s">
        <v>44</v>
      </c>
      <c r="F114" s="205"/>
      <c r="G114" s="206"/>
    </row>
    <row r="115" spans="1:9" x14ac:dyDescent="0.2">
      <c r="A115" s="49"/>
      <c r="B115" s="50"/>
      <c r="C115" s="51"/>
      <c r="D115" s="51">
        <f>SUM(B115*C115)</f>
        <v>0</v>
      </c>
      <c r="E115" s="197"/>
      <c r="F115" s="198"/>
      <c r="G115" s="199"/>
    </row>
    <row r="116" spans="1:9" x14ac:dyDescent="0.2">
      <c r="A116" s="49"/>
      <c r="B116" s="50"/>
      <c r="C116" s="51"/>
      <c r="D116" s="51">
        <f t="shared" ref="D116:D118" si="16">SUM(B116*C116)</f>
        <v>0</v>
      </c>
      <c r="E116" s="197"/>
      <c r="F116" s="198"/>
      <c r="G116" s="199"/>
    </row>
    <row r="117" spans="1:9" x14ac:dyDescent="0.2">
      <c r="A117" s="49"/>
      <c r="B117" s="50"/>
      <c r="C117" s="51"/>
      <c r="D117" s="51">
        <f t="shared" si="16"/>
        <v>0</v>
      </c>
      <c r="E117" s="197"/>
      <c r="F117" s="198"/>
      <c r="G117" s="199"/>
    </row>
    <row r="118" spans="1:9" x14ac:dyDescent="0.2">
      <c r="A118" s="49"/>
      <c r="B118" s="50"/>
      <c r="C118" s="51"/>
      <c r="D118" s="51">
        <f t="shared" si="16"/>
        <v>0</v>
      </c>
      <c r="E118" s="197"/>
      <c r="F118" s="198"/>
      <c r="G118" s="199"/>
    </row>
    <row r="119" spans="1:9" x14ac:dyDescent="0.2">
      <c r="A119" s="49"/>
      <c r="B119" s="50"/>
      <c r="C119" s="51"/>
      <c r="D119" s="51">
        <f>SUM(B119*C119)</f>
        <v>0</v>
      </c>
      <c r="E119" s="197"/>
      <c r="F119" s="198"/>
      <c r="G119" s="199"/>
    </row>
    <row r="120" spans="1:9" x14ac:dyDescent="0.2">
      <c r="A120" s="49"/>
      <c r="B120" s="50"/>
      <c r="C120" s="51"/>
      <c r="D120" s="51">
        <f t="shared" ref="D120:D124" si="17">SUM(B120*C120)</f>
        <v>0</v>
      </c>
      <c r="E120" s="197"/>
      <c r="F120" s="198"/>
      <c r="G120" s="199"/>
    </row>
    <row r="121" spans="1:9" x14ac:dyDescent="0.2">
      <c r="A121" s="49"/>
      <c r="B121" s="50"/>
      <c r="C121" s="51"/>
      <c r="D121" s="51">
        <f t="shared" si="17"/>
        <v>0</v>
      </c>
      <c r="E121" s="197"/>
      <c r="F121" s="198"/>
      <c r="G121" s="199"/>
    </row>
    <row r="122" spans="1:9" x14ac:dyDescent="0.2">
      <c r="A122" s="49"/>
      <c r="B122" s="50"/>
      <c r="C122" s="51"/>
      <c r="D122" s="51">
        <f t="shared" si="17"/>
        <v>0</v>
      </c>
      <c r="E122" s="197"/>
      <c r="F122" s="198"/>
      <c r="G122" s="199"/>
    </row>
    <row r="123" spans="1:9" x14ac:dyDescent="0.2">
      <c r="A123" s="49"/>
      <c r="B123" s="50"/>
      <c r="C123" s="51"/>
      <c r="D123" s="51">
        <f t="shared" si="17"/>
        <v>0</v>
      </c>
      <c r="E123" s="197"/>
      <c r="F123" s="198"/>
      <c r="G123" s="199"/>
    </row>
    <row r="124" spans="1:9" x14ac:dyDescent="0.2">
      <c r="A124" s="52"/>
      <c r="B124" s="53"/>
      <c r="C124" s="54"/>
      <c r="D124" s="51">
        <f t="shared" si="17"/>
        <v>0</v>
      </c>
      <c r="E124" s="197"/>
      <c r="F124" s="198"/>
      <c r="G124" s="199"/>
    </row>
    <row r="125" spans="1:9" x14ac:dyDescent="0.2">
      <c r="A125" s="245" t="str">
        <f>A113</f>
        <v>Resident Camp</v>
      </c>
      <c r="B125" s="246"/>
      <c r="C125" s="74" t="s">
        <v>34</v>
      </c>
      <c r="D125" s="75">
        <f>SUM(D115:D124)</f>
        <v>0</v>
      </c>
      <c r="E125" s="14"/>
      <c r="F125" s="14"/>
      <c r="G125" s="14"/>
      <c r="I125" s="184" t="s">
        <v>359</v>
      </c>
    </row>
    <row r="126" spans="1:9" ht="5.0999999999999996" customHeight="1" x14ac:dyDescent="0.2">
      <c r="E126" s="14"/>
      <c r="F126" s="14"/>
      <c r="G126" s="14"/>
    </row>
    <row r="127" spans="1:9" x14ac:dyDescent="0.2">
      <c r="A127" s="241" t="str">
        <f>'Detailed BUDGETED Expenses'!A128:D128</f>
        <v>Day Trips / Field Trips</v>
      </c>
      <c r="B127" s="242"/>
      <c r="C127" s="242"/>
      <c r="D127" s="242"/>
      <c r="E127" s="198"/>
      <c r="F127" s="198"/>
      <c r="G127" s="199"/>
      <c r="I127" s="184" t="s">
        <v>358</v>
      </c>
    </row>
    <row r="128" spans="1:9" x14ac:dyDescent="0.2">
      <c r="A128" s="83" t="s">
        <v>33</v>
      </c>
      <c r="B128" s="84" t="s">
        <v>28</v>
      </c>
      <c r="C128" s="85" t="s">
        <v>29</v>
      </c>
      <c r="D128" s="85" t="s">
        <v>30</v>
      </c>
      <c r="E128" s="204" t="s">
        <v>44</v>
      </c>
      <c r="F128" s="205"/>
      <c r="G128" s="206"/>
    </row>
    <row r="129" spans="1:9" x14ac:dyDescent="0.2">
      <c r="A129" s="49"/>
      <c r="B129" s="50"/>
      <c r="C129" s="51"/>
      <c r="D129" s="51">
        <f>SUM(B129*C129)</f>
        <v>0</v>
      </c>
      <c r="E129" s="197"/>
      <c r="F129" s="198"/>
      <c r="G129" s="199"/>
    </row>
    <row r="130" spans="1:9" x14ac:dyDescent="0.2">
      <c r="A130" s="49"/>
      <c r="B130" s="50"/>
      <c r="C130" s="51"/>
      <c r="D130" s="51">
        <f t="shared" ref="D130:D132" si="18">SUM(B130*C130)</f>
        <v>0</v>
      </c>
      <c r="E130" s="197"/>
      <c r="F130" s="198"/>
      <c r="G130" s="199"/>
    </row>
    <row r="131" spans="1:9" x14ac:dyDescent="0.2">
      <c r="A131" s="49"/>
      <c r="B131" s="50"/>
      <c r="C131" s="51"/>
      <c r="D131" s="51">
        <f t="shared" si="18"/>
        <v>0</v>
      </c>
      <c r="E131" s="197"/>
      <c r="F131" s="198"/>
      <c r="G131" s="199"/>
    </row>
    <row r="132" spans="1:9" x14ac:dyDescent="0.2">
      <c r="A132" s="49"/>
      <c r="B132" s="50"/>
      <c r="C132" s="51"/>
      <c r="D132" s="51">
        <f t="shared" si="18"/>
        <v>0</v>
      </c>
      <c r="E132" s="197"/>
      <c r="F132" s="198"/>
      <c r="G132" s="199"/>
    </row>
    <row r="133" spans="1:9" x14ac:dyDescent="0.2">
      <c r="A133" s="49"/>
      <c r="B133" s="50"/>
      <c r="C133" s="51"/>
      <c r="D133" s="51">
        <f>SUM(B133*C133)</f>
        <v>0</v>
      </c>
      <c r="E133" s="197"/>
      <c r="F133" s="198"/>
      <c r="G133" s="199"/>
    </row>
    <row r="134" spans="1:9" x14ac:dyDescent="0.2">
      <c r="A134" s="49"/>
      <c r="B134" s="50"/>
      <c r="C134" s="51"/>
      <c r="D134" s="51">
        <f t="shared" ref="D134:D138" si="19">SUM(B134*C134)</f>
        <v>0</v>
      </c>
      <c r="E134" s="197"/>
      <c r="F134" s="198"/>
      <c r="G134" s="199"/>
    </row>
    <row r="135" spans="1:9" x14ac:dyDescent="0.2">
      <c r="A135" s="49"/>
      <c r="B135" s="50"/>
      <c r="C135" s="51"/>
      <c r="D135" s="51">
        <f t="shared" si="19"/>
        <v>0</v>
      </c>
      <c r="E135" s="197"/>
      <c r="F135" s="198"/>
      <c r="G135" s="199"/>
    </row>
    <row r="136" spans="1:9" x14ac:dyDescent="0.2">
      <c r="A136" s="49"/>
      <c r="B136" s="50"/>
      <c r="C136" s="51"/>
      <c r="D136" s="51">
        <f t="shared" si="19"/>
        <v>0</v>
      </c>
      <c r="E136" s="197"/>
      <c r="F136" s="198"/>
      <c r="G136" s="199"/>
    </row>
    <row r="137" spans="1:9" x14ac:dyDescent="0.2">
      <c r="A137" s="49"/>
      <c r="B137" s="50"/>
      <c r="C137" s="51"/>
      <c r="D137" s="51">
        <f t="shared" si="19"/>
        <v>0</v>
      </c>
      <c r="E137" s="197"/>
      <c r="F137" s="198"/>
      <c r="G137" s="199"/>
    </row>
    <row r="138" spans="1:9" x14ac:dyDescent="0.2">
      <c r="A138" s="52"/>
      <c r="B138" s="53"/>
      <c r="C138" s="54"/>
      <c r="D138" s="51">
        <f t="shared" si="19"/>
        <v>0</v>
      </c>
      <c r="E138" s="197"/>
      <c r="F138" s="198"/>
      <c r="G138" s="199"/>
    </row>
    <row r="139" spans="1:9" x14ac:dyDescent="0.2">
      <c r="A139" s="245" t="str">
        <f>A127</f>
        <v>Day Trips / Field Trips</v>
      </c>
      <c r="B139" s="246"/>
      <c r="C139" s="74" t="s">
        <v>34</v>
      </c>
      <c r="D139" s="75">
        <f>SUM(D129:D138)</f>
        <v>0</v>
      </c>
      <c r="E139" s="14"/>
      <c r="F139" s="14"/>
      <c r="G139" s="14"/>
      <c r="I139" s="184" t="s">
        <v>359</v>
      </c>
    </row>
    <row r="140" spans="1:9" ht="5.0999999999999996" customHeight="1" x14ac:dyDescent="0.2">
      <c r="E140" s="14"/>
      <c r="F140" s="14"/>
      <c r="G140" s="14"/>
    </row>
    <row r="141" spans="1:9" x14ac:dyDescent="0.2">
      <c r="A141" s="241" t="str">
        <f>'Detailed BUDGETED Expenses'!A142:D142</f>
        <v>Family Events</v>
      </c>
      <c r="B141" s="242"/>
      <c r="C141" s="242"/>
      <c r="D141" s="242"/>
      <c r="E141" s="198"/>
      <c r="F141" s="198"/>
      <c r="G141" s="199"/>
      <c r="I141" s="184" t="s">
        <v>358</v>
      </c>
    </row>
    <row r="142" spans="1:9" x14ac:dyDescent="0.2">
      <c r="A142" s="83" t="s">
        <v>33</v>
      </c>
      <c r="B142" s="84" t="s">
        <v>28</v>
      </c>
      <c r="C142" s="85" t="s">
        <v>29</v>
      </c>
      <c r="D142" s="85" t="s">
        <v>30</v>
      </c>
      <c r="E142" s="204" t="s">
        <v>44</v>
      </c>
      <c r="F142" s="205"/>
      <c r="G142" s="206"/>
    </row>
    <row r="143" spans="1:9" x14ac:dyDescent="0.2">
      <c r="A143" s="49"/>
      <c r="B143" s="50"/>
      <c r="C143" s="51"/>
      <c r="D143" s="51">
        <f>SUM(B143*C143)</f>
        <v>0</v>
      </c>
      <c r="E143" s="197"/>
      <c r="F143" s="198"/>
      <c r="G143" s="199"/>
    </row>
    <row r="144" spans="1:9" x14ac:dyDescent="0.2">
      <c r="A144" s="49"/>
      <c r="B144" s="50"/>
      <c r="C144" s="51"/>
      <c r="D144" s="51">
        <f t="shared" ref="D144:D146" si="20">SUM(B144*C144)</f>
        <v>0</v>
      </c>
      <c r="E144" s="197"/>
      <c r="F144" s="198"/>
      <c r="G144" s="199"/>
    </row>
    <row r="145" spans="1:9" x14ac:dyDescent="0.2">
      <c r="A145" s="49"/>
      <c r="B145" s="50"/>
      <c r="C145" s="51"/>
      <c r="D145" s="51">
        <f t="shared" si="20"/>
        <v>0</v>
      </c>
      <c r="E145" s="197"/>
      <c r="F145" s="198"/>
      <c r="G145" s="199"/>
    </row>
    <row r="146" spans="1:9" x14ac:dyDescent="0.2">
      <c r="A146" s="49"/>
      <c r="B146" s="50"/>
      <c r="C146" s="51"/>
      <c r="D146" s="51">
        <f t="shared" si="20"/>
        <v>0</v>
      </c>
      <c r="E146" s="197"/>
      <c r="F146" s="198"/>
      <c r="G146" s="199"/>
    </row>
    <row r="147" spans="1:9" x14ac:dyDescent="0.2">
      <c r="A147" s="49"/>
      <c r="B147" s="50"/>
      <c r="C147" s="51"/>
      <c r="D147" s="51">
        <f>SUM(B147*C147)</f>
        <v>0</v>
      </c>
      <c r="E147" s="197"/>
      <c r="F147" s="198"/>
      <c r="G147" s="199"/>
    </row>
    <row r="148" spans="1:9" x14ac:dyDescent="0.2">
      <c r="A148" s="49"/>
      <c r="B148" s="50"/>
      <c r="C148" s="51"/>
      <c r="D148" s="51">
        <f t="shared" ref="D148:D152" si="21">SUM(B148*C148)</f>
        <v>0</v>
      </c>
      <c r="E148" s="197"/>
      <c r="F148" s="198"/>
      <c r="G148" s="199"/>
    </row>
    <row r="149" spans="1:9" x14ac:dyDescent="0.2">
      <c r="A149" s="49"/>
      <c r="B149" s="50"/>
      <c r="C149" s="51"/>
      <c r="D149" s="51">
        <f t="shared" si="21"/>
        <v>0</v>
      </c>
      <c r="E149" s="197"/>
      <c r="F149" s="198"/>
      <c r="G149" s="199"/>
    </row>
    <row r="150" spans="1:9" x14ac:dyDescent="0.2">
      <c r="A150" s="49"/>
      <c r="B150" s="50"/>
      <c r="C150" s="51"/>
      <c r="D150" s="51">
        <f t="shared" si="21"/>
        <v>0</v>
      </c>
      <c r="E150" s="197"/>
      <c r="F150" s="198"/>
      <c r="G150" s="199"/>
    </row>
    <row r="151" spans="1:9" x14ac:dyDescent="0.2">
      <c r="A151" s="49"/>
      <c r="B151" s="50"/>
      <c r="C151" s="51"/>
      <c r="D151" s="51">
        <f t="shared" si="21"/>
        <v>0</v>
      </c>
      <c r="E151" s="197"/>
      <c r="F151" s="198"/>
      <c r="G151" s="199"/>
    </row>
    <row r="152" spans="1:9" x14ac:dyDescent="0.2">
      <c r="A152" s="52"/>
      <c r="B152" s="53"/>
      <c r="C152" s="54"/>
      <c r="D152" s="51">
        <f t="shared" si="21"/>
        <v>0</v>
      </c>
      <c r="E152" s="197"/>
      <c r="F152" s="198"/>
      <c r="G152" s="199"/>
    </row>
    <row r="153" spans="1:9" x14ac:dyDescent="0.2">
      <c r="A153" s="245" t="str">
        <f>A141</f>
        <v>Family Events</v>
      </c>
      <c r="B153" s="246"/>
      <c r="C153" s="74" t="s">
        <v>34</v>
      </c>
      <c r="D153" s="75">
        <f>SUM(D143:D152)</f>
        <v>0</v>
      </c>
      <c r="E153" s="14"/>
      <c r="F153" s="14"/>
      <c r="G153" s="14"/>
      <c r="I153" s="184" t="s">
        <v>359</v>
      </c>
    </row>
    <row r="154" spans="1:9" ht="5.0999999999999996" customHeight="1" x14ac:dyDescent="0.2">
      <c r="E154" s="14"/>
      <c r="F154" s="14"/>
      <c r="G154" s="14"/>
    </row>
    <row r="155" spans="1:9" x14ac:dyDescent="0.2">
      <c r="A155" s="241" t="str">
        <f>'Detailed BUDGETED Expenses'!A156:D156</f>
        <v>Pack Equipment</v>
      </c>
      <c r="B155" s="242"/>
      <c r="C155" s="242"/>
      <c r="D155" s="242"/>
      <c r="E155" s="198"/>
      <c r="F155" s="198"/>
      <c r="G155" s="199"/>
      <c r="I155" s="184" t="s">
        <v>358</v>
      </c>
    </row>
    <row r="156" spans="1:9" x14ac:dyDescent="0.2">
      <c r="A156" s="83" t="s">
        <v>33</v>
      </c>
      <c r="B156" s="84" t="s">
        <v>28</v>
      </c>
      <c r="C156" s="85" t="s">
        <v>29</v>
      </c>
      <c r="D156" s="85" t="s">
        <v>30</v>
      </c>
      <c r="E156" s="204" t="s">
        <v>44</v>
      </c>
      <c r="F156" s="205"/>
      <c r="G156" s="206"/>
    </row>
    <row r="157" spans="1:9" x14ac:dyDescent="0.2">
      <c r="A157" s="49"/>
      <c r="B157" s="50"/>
      <c r="C157" s="51"/>
      <c r="D157" s="51">
        <f>SUM(B157*C157)</f>
        <v>0</v>
      </c>
      <c r="E157" s="197"/>
      <c r="F157" s="198"/>
      <c r="G157" s="199"/>
    </row>
    <row r="158" spans="1:9" x14ac:dyDescent="0.2">
      <c r="A158" s="49"/>
      <c r="B158" s="50"/>
      <c r="C158" s="51"/>
      <c r="D158" s="51">
        <f t="shared" ref="D158:D160" si="22">SUM(B158*C158)</f>
        <v>0</v>
      </c>
      <c r="E158" s="197"/>
      <c r="F158" s="198"/>
      <c r="G158" s="199"/>
    </row>
    <row r="159" spans="1:9" x14ac:dyDescent="0.2">
      <c r="A159" s="49"/>
      <c r="B159" s="50"/>
      <c r="C159" s="51"/>
      <c r="D159" s="51">
        <f t="shared" si="22"/>
        <v>0</v>
      </c>
      <c r="E159" s="197"/>
      <c r="F159" s="198"/>
      <c r="G159" s="199"/>
    </row>
    <row r="160" spans="1:9" x14ac:dyDescent="0.2">
      <c r="A160" s="49"/>
      <c r="B160" s="50"/>
      <c r="C160" s="51"/>
      <c r="D160" s="51">
        <f t="shared" si="22"/>
        <v>0</v>
      </c>
      <c r="E160" s="197"/>
      <c r="F160" s="198"/>
      <c r="G160" s="199"/>
    </row>
    <row r="161" spans="1:9" x14ac:dyDescent="0.2">
      <c r="A161" s="49"/>
      <c r="B161" s="50"/>
      <c r="C161" s="51"/>
      <c r="D161" s="51">
        <f>SUM(B161*C161)</f>
        <v>0</v>
      </c>
      <c r="E161" s="197"/>
      <c r="F161" s="198"/>
      <c r="G161" s="199"/>
    </row>
    <row r="162" spans="1:9" x14ac:dyDescent="0.2">
      <c r="A162" s="49"/>
      <c r="B162" s="50"/>
      <c r="C162" s="51"/>
      <c r="D162" s="51">
        <f t="shared" ref="D162:D166" si="23">SUM(B162*C162)</f>
        <v>0</v>
      </c>
      <c r="E162" s="197"/>
      <c r="F162" s="198"/>
      <c r="G162" s="199"/>
    </row>
    <row r="163" spans="1:9" x14ac:dyDescent="0.2">
      <c r="A163" s="49"/>
      <c r="B163" s="50"/>
      <c r="C163" s="51"/>
      <c r="D163" s="51">
        <f t="shared" si="23"/>
        <v>0</v>
      </c>
      <c r="E163" s="197"/>
      <c r="F163" s="198"/>
      <c r="G163" s="199"/>
    </row>
    <row r="164" spans="1:9" x14ac:dyDescent="0.2">
      <c r="A164" s="49"/>
      <c r="B164" s="50"/>
      <c r="C164" s="51"/>
      <c r="D164" s="51">
        <f t="shared" si="23"/>
        <v>0</v>
      </c>
      <c r="E164" s="197"/>
      <c r="F164" s="198"/>
      <c r="G164" s="199"/>
    </row>
    <row r="165" spans="1:9" x14ac:dyDescent="0.2">
      <c r="A165" s="49"/>
      <c r="B165" s="50"/>
      <c r="C165" s="51"/>
      <c r="D165" s="51">
        <f t="shared" si="23"/>
        <v>0</v>
      </c>
      <c r="E165" s="197"/>
      <c r="F165" s="198"/>
      <c r="G165" s="199"/>
    </row>
    <row r="166" spans="1:9" x14ac:dyDescent="0.2">
      <c r="A166" s="52"/>
      <c r="B166" s="53"/>
      <c r="C166" s="54"/>
      <c r="D166" s="51">
        <f t="shared" si="23"/>
        <v>0</v>
      </c>
      <c r="E166" s="197"/>
      <c r="F166" s="198"/>
      <c r="G166" s="199"/>
    </row>
    <row r="167" spans="1:9" x14ac:dyDescent="0.2">
      <c r="A167" s="245" t="str">
        <f>A155</f>
        <v>Pack Equipment</v>
      </c>
      <c r="B167" s="246"/>
      <c r="C167" s="74" t="s">
        <v>34</v>
      </c>
      <c r="D167" s="75">
        <f>SUM(D157:D166)</f>
        <v>0</v>
      </c>
      <c r="E167" s="14"/>
      <c r="F167" s="14"/>
      <c r="G167" s="14"/>
      <c r="I167" s="184" t="s">
        <v>359</v>
      </c>
    </row>
    <row r="168" spans="1:9" ht="5.0999999999999996" customHeight="1" x14ac:dyDescent="0.2">
      <c r="E168" s="14"/>
      <c r="F168" s="14"/>
      <c r="G168" s="14"/>
    </row>
    <row r="169" spans="1:9" x14ac:dyDescent="0.2">
      <c r="A169" s="241" t="str">
        <f>'Detailed BUDGETED Expenses'!A170:D170</f>
        <v>Office Supplies</v>
      </c>
      <c r="B169" s="242"/>
      <c r="C169" s="242"/>
      <c r="D169" s="242"/>
      <c r="E169" s="198"/>
      <c r="F169" s="198"/>
      <c r="G169" s="199"/>
      <c r="I169" s="184" t="s">
        <v>358</v>
      </c>
    </row>
    <row r="170" spans="1:9" x14ac:dyDescent="0.2">
      <c r="A170" s="83" t="s">
        <v>33</v>
      </c>
      <c r="B170" s="84" t="s">
        <v>28</v>
      </c>
      <c r="C170" s="85" t="s">
        <v>29</v>
      </c>
      <c r="D170" s="85" t="s">
        <v>30</v>
      </c>
      <c r="E170" s="204" t="s">
        <v>44</v>
      </c>
      <c r="F170" s="205"/>
      <c r="G170" s="206"/>
    </row>
    <row r="171" spans="1:9" x14ac:dyDescent="0.2">
      <c r="A171" s="49"/>
      <c r="B171" s="50"/>
      <c r="C171" s="51"/>
      <c r="D171" s="51">
        <f>SUM(B171*C171)</f>
        <v>0</v>
      </c>
      <c r="E171" s="197"/>
      <c r="F171" s="198"/>
      <c r="G171" s="199"/>
    </row>
    <row r="172" spans="1:9" x14ac:dyDescent="0.2">
      <c r="A172" s="49"/>
      <c r="B172" s="50"/>
      <c r="C172" s="51"/>
      <c r="D172" s="51">
        <f t="shared" ref="D172:D174" si="24">SUM(B172*C172)</f>
        <v>0</v>
      </c>
      <c r="E172" s="197"/>
      <c r="F172" s="198"/>
      <c r="G172" s="199"/>
    </row>
    <row r="173" spans="1:9" x14ac:dyDescent="0.2">
      <c r="A173" s="49"/>
      <c r="B173" s="50"/>
      <c r="C173" s="51"/>
      <c r="D173" s="51">
        <f t="shared" si="24"/>
        <v>0</v>
      </c>
      <c r="E173" s="197"/>
      <c r="F173" s="198"/>
      <c r="G173" s="199"/>
    </row>
    <row r="174" spans="1:9" x14ac:dyDescent="0.2">
      <c r="A174" s="49"/>
      <c r="B174" s="50"/>
      <c r="C174" s="51"/>
      <c r="D174" s="51">
        <f t="shared" si="24"/>
        <v>0</v>
      </c>
      <c r="E174" s="197"/>
      <c r="F174" s="198"/>
      <c r="G174" s="199"/>
    </row>
    <row r="175" spans="1:9" x14ac:dyDescent="0.2">
      <c r="A175" s="49"/>
      <c r="B175" s="50"/>
      <c r="C175" s="51"/>
      <c r="D175" s="51">
        <f>SUM(B175*C175)</f>
        <v>0</v>
      </c>
      <c r="E175" s="197"/>
      <c r="F175" s="198"/>
      <c r="G175" s="199"/>
    </row>
    <row r="176" spans="1:9" x14ac:dyDescent="0.2">
      <c r="A176" s="49"/>
      <c r="B176" s="50"/>
      <c r="C176" s="51"/>
      <c r="D176" s="51">
        <f t="shared" ref="D176:D180" si="25">SUM(B176*C176)</f>
        <v>0</v>
      </c>
      <c r="E176" s="197"/>
      <c r="F176" s="198"/>
      <c r="G176" s="199"/>
    </row>
    <row r="177" spans="1:9" x14ac:dyDescent="0.2">
      <c r="A177" s="49"/>
      <c r="B177" s="50"/>
      <c r="C177" s="51"/>
      <c r="D177" s="51">
        <f t="shared" si="25"/>
        <v>0</v>
      </c>
      <c r="E177" s="197"/>
      <c r="F177" s="198"/>
      <c r="G177" s="199"/>
    </row>
    <row r="178" spans="1:9" x14ac:dyDescent="0.2">
      <c r="A178" s="49"/>
      <c r="B178" s="50"/>
      <c r="C178" s="51"/>
      <c r="D178" s="51">
        <f t="shared" si="25"/>
        <v>0</v>
      </c>
      <c r="E178" s="197"/>
      <c r="F178" s="198"/>
      <c r="G178" s="199"/>
    </row>
    <row r="179" spans="1:9" x14ac:dyDescent="0.2">
      <c r="A179" s="49"/>
      <c r="B179" s="50"/>
      <c r="C179" s="51"/>
      <c r="D179" s="51">
        <f t="shared" si="25"/>
        <v>0</v>
      </c>
      <c r="E179" s="197"/>
      <c r="F179" s="198"/>
      <c r="G179" s="199"/>
    </row>
    <row r="180" spans="1:9" x14ac:dyDescent="0.2">
      <c r="A180" s="52"/>
      <c r="B180" s="53"/>
      <c r="C180" s="54"/>
      <c r="D180" s="51">
        <f t="shared" si="25"/>
        <v>0</v>
      </c>
      <c r="E180" s="197"/>
      <c r="F180" s="198"/>
      <c r="G180" s="199"/>
    </row>
    <row r="181" spans="1:9" x14ac:dyDescent="0.2">
      <c r="A181" s="245" t="str">
        <f>A169</f>
        <v>Office Supplies</v>
      </c>
      <c r="B181" s="246"/>
      <c r="C181" s="74" t="s">
        <v>34</v>
      </c>
      <c r="D181" s="75">
        <f>SUM(D171:D180)</f>
        <v>0</v>
      </c>
      <c r="E181" s="14"/>
      <c r="F181" s="14"/>
      <c r="G181" s="14"/>
      <c r="I181" s="184" t="s">
        <v>359</v>
      </c>
    </row>
    <row r="182" spans="1:9" ht="5.0999999999999996" customHeight="1" x14ac:dyDescent="0.2">
      <c r="E182" s="14"/>
      <c r="F182" s="14"/>
      <c r="G182" s="14"/>
    </row>
    <row r="183" spans="1:9" x14ac:dyDescent="0.2">
      <c r="A183" s="241" t="str">
        <f>'Detailed BUDGETED Expenses'!A184:D184</f>
        <v>Other Program Supplies</v>
      </c>
      <c r="B183" s="242"/>
      <c r="C183" s="242"/>
      <c r="D183" s="242"/>
      <c r="E183" s="198"/>
      <c r="F183" s="198"/>
      <c r="G183" s="199"/>
      <c r="I183" s="184" t="s">
        <v>358</v>
      </c>
    </row>
    <row r="184" spans="1:9" x14ac:dyDescent="0.2">
      <c r="A184" s="83" t="s">
        <v>33</v>
      </c>
      <c r="B184" s="84" t="s">
        <v>28</v>
      </c>
      <c r="C184" s="85" t="s">
        <v>29</v>
      </c>
      <c r="D184" s="85" t="s">
        <v>30</v>
      </c>
      <c r="E184" s="204" t="s">
        <v>44</v>
      </c>
      <c r="F184" s="205"/>
      <c r="G184" s="206"/>
    </row>
    <row r="185" spans="1:9" x14ac:dyDescent="0.2">
      <c r="A185" s="49"/>
      <c r="B185" s="50"/>
      <c r="C185" s="51"/>
      <c r="D185" s="51">
        <f>SUM(B185*C185)</f>
        <v>0</v>
      </c>
      <c r="E185" s="197"/>
      <c r="F185" s="198"/>
      <c r="G185" s="199"/>
    </row>
    <row r="186" spans="1:9" x14ac:dyDescent="0.2">
      <c r="A186" s="49"/>
      <c r="B186" s="50"/>
      <c r="C186" s="51"/>
      <c r="D186" s="51">
        <f t="shared" ref="D186:D188" si="26">SUM(B186*C186)</f>
        <v>0</v>
      </c>
      <c r="E186" s="197"/>
      <c r="F186" s="198"/>
      <c r="G186" s="199"/>
    </row>
    <row r="187" spans="1:9" x14ac:dyDescent="0.2">
      <c r="A187" s="49"/>
      <c r="B187" s="50"/>
      <c r="C187" s="51"/>
      <c r="D187" s="51">
        <f t="shared" si="26"/>
        <v>0</v>
      </c>
      <c r="E187" s="197"/>
      <c r="F187" s="198"/>
      <c r="G187" s="199"/>
    </row>
    <row r="188" spans="1:9" x14ac:dyDescent="0.2">
      <c r="A188" s="49"/>
      <c r="B188" s="50"/>
      <c r="C188" s="51"/>
      <c r="D188" s="51">
        <f t="shared" si="26"/>
        <v>0</v>
      </c>
      <c r="E188" s="197"/>
      <c r="F188" s="198"/>
      <c r="G188" s="199"/>
    </row>
    <row r="189" spans="1:9" x14ac:dyDescent="0.2">
      <c r="A189" s="49"/>
      <c r="B189" s="50"/>
      <c r="C189" s="51"/>
      <c r="D189" s="51">
        <f>SUM(B189*C189)</f>
        <v>0</v>
      </c>
      <c r="E189" s="197"/>
      <c r="F189" s="198"/>
      <c r="G189" s="199"/>
    </row>
    <row r="190" spans="1:9" x14ac:dyDescent="0.2">
      <c r="A190" s="49"/>
      <c r="B190" s="50"/>
      <c r="C190" s="51"/>
      <c r="D190" s="51">
        <f t="shared" ref="D190:D194" si="27">SUM(B190*C190)</f>
        <v>0</v>
      </c>
      <c r="E190" s="197"/>
      <c r="F190" s="198"/>
      <c r="G190" s="199"/>
    </row>
    <row r="191" spans="1:9" x14ac:dyDescent="0.2">
      <c r="A191" s="49"/>
      <c r="B191" s="50"/>
      <c r="C191" s="51"/>
      <c r="D191" s="51">
        <f t="shared" si="27"/>
        <v>0</v>
      </c>
      <c r="E191" s="197"/>
      <c r="F191" s="198"/>
      <c r="G191" s="199"/>
    </row>
    <row r="192" spans="1:9" x14ac:dyDescent="0.2">
      <c r="A192" s="49"/>
      <c r="B192" s="50"/>
      <c r="C192" s="51"/>
      <c r="D192" s="51">
        <f t="shared" si="27"/>
        <v>0</v>
      </c>
      <c r="E192" s="197"/>
      <c r="F192" s="198"/>
      <c r="G192" s="199"/>
    </row>
    <row r="193" spans="1:9" x14ac:dyDescent="0.2">
      <c r="A193" s="49"/>
      <c r="B193" s="50"/>
      <c r="C193" s="51"/>
      <c r="D193" s="51">
        <f t="shared" si="27"/>
        <v>0</v>
      </c>
      <c r="E193" s="197"/>
      <c r="F193" s="198"/>
      <c r="G193" s="199"/>
    </row>
    <row r="194" spans="1:9" x14ac:dyDescent="0.2">
      <c r="A194" s="52"/>
      <c r="B194" s="53"/>
      <c r="C194" s="54"/>
      <c r="D194" s="51">
        <f t="shared" si="27"/>
        <v>0</v>
      </c>
      <c r="E194" s="197"/>
      <c r="F194" s="198"/>
      <c r="G194" s="199"/>
    </row>
    <row r="195" spans="1:9" x14ac:dyDescent="0.2">
      <c r="A195" s="245" t="str">
        <f>A183</f>
        <v>Other Program Supplies</v>
      </c>
      <c r="B195" s="246"/>
      <c r="C195" s="74" t="s">
        <v>34</v>
      </c>
      <c r="D195" s="75">
        <f>SUM(D185:D194)</f>
        <v>0</v>
      </c>
      <c r="E195" s="14"/>
      <c r="F195" s="14"/>
      <c r="G195" s="14"/>
      <c r="I195" s="184" t="s">
        <v>359</v>
      </c>
    </row>
    <row r="196" spans="1:9" ht="5.0999999999999996" customHeight="1" x14ac:dyDescent="0.2">
      <c r="E196" s="14"/>
      <c r="F196" s="14"/>
      <c r="G196" s="14"/>
    </row>
    <row r="197" spans="1:9" x14ac:dyDescent="0.2">
      <c r="A197" s="241" t="str">
        <f>'Detailed BUDGETED Expenses'!A198:D198</f>
        <v>Other Expense Catagory 1</v>
      </c>
      <c r="B197" s="242"/>
      <c r="C197" s="242"/>
      <c r="D197" s="242"/>
      <c r="E197" s="198"/>
      <c r="F197" s="198"/>
      <c r="G197" s="199"/>
      <c r="I197" s="184" t="s">
        <v>358</v>
      </c>
    </row>
    <row r="198" spans="1:9" x14ac:dyDescent="0.2">
      <c r="A198" s="83" t="s">
        <v>33</v>
      </c>
      <c r="B198" s="84" t="s">
        <v>28</v>
      </c>
      <c r="C198" s="85" t="s">
        <v>29</v>
      </c>
      <c r="D198" s="85" t="s">
        <v>30</v>
      </c>
      <c r="E198" s="204" t="s">
        <v>44</v>
      </c>
      <c r="F198" s="205"/>
      <c r="G198" s="206"/>
    </row>
    <row r="199" spans="1:9" x14ac:dyDescent="0.2">
      <c r="A199" s="49"/>
      <c r="B199" s="50"/>
      <c r="C199" s="51"/>
      <c r="D199" s="51">
        <f>SUM(B199*C199)</f>
        <v>0</v>
      </c>
      <c r="E199" s="197"/>
      <c r="F199" s="198"/>
      <c r="G199" s="199"/>
    </row>
    <row r="200" spans="1:9" x14ac:dyDescent="0.2">
      <c r="A200" s="49"/>
      <c r="B200" s="50"/>
      <c r="C200" s="51"/>
      <c r="D200" s="51">
        <f t="shared" ref="D200:D202" si="28">SUM(B200*C200)</f>
        <v>0</v>
      </c>
      <c r="E200" s="197"/>
      <c r="F200" s="198"/>
      <c r="G200" s="199"/>
    </row>
    <row r="201" spans="1:9" x14ac:dyDescent="0.2">
      <c r="A201" s="49"/>
      <c r="B201" s="50"/>
      <c r="C201" s="51"/>
      <c r="D201" s="51">
        <f t="shared" si="28"/>
        <v>0</v>
      </c>
      <c r="E201" s="197"/>
      <c r="F201" s="198"/>
      <c r="G201" s="199"/>
    </row>
    <row r="202" spans="1:9" x14ac:dyDescent="0.2">
      <c r="A202" s="49"/>
      <c r="B202" s="50"/>
      <c r="C202" s="51"/>
      <c r="D202" s="51">
        <f t="shared" si="28"/>
        <v>0</v>
      </c>
      <c r="E202" s="197"/>
      <c r="F202" s="198"/>
      <c r="G202" s="199"/>
    </row>
    <row r="203" spans="1:9" x14ac:dyDescent="0.2">
      <c r="A203" s="49"/>
      <c r="B203" s="50"/>
      <c r="C203" s="51"/>
      <c r="D203" s="51">
        <f>SUM(B203*C203)</f>
        <v>0</v>
      </c>
      <c r="E203" s="197"/>
      <c r="F203" s="198"/>
      <c r="G203" s="199"/>
    </row>
    <row r="204" spans="1:9" x14ac:dyDescent="0.2">
      <c r="A204" s="49"/>
      <c r="B204" s="50"/>
      <c r="C204" s="51"/>
      <c r="D204" s="51">
        <f t="shared" ref="D204:D208" si="29">SUM(B204*C204)</f>
        <v>0</v>
      </c>
      <c r="E204" s="197"/>
      <c r="F204" s="198"/>
      <c r="G204" s="199"/>
    </row>
    <row r="205" spans="1:9" x14ac:dyDescent="0.2">
      <c r="A205" s="49"/>
      <c r="B205" s="50"/>
      <c r="C205" s="51"/>
      <c r="D205" s="51">
        <f t="shared" si="29"/>
        <v>0</v>
      </c>
      <c r="E205" s="197"/>
      <c r="F205" s="198"/>
      <c r="G205" s="199"/>
    </row>
    <row r="206" spans="1:9" x14ac:dyDescent="0.2">
      <c r="A206" s="49"/>
      <c r="B206" s="50"/>
      <c r="C206" s="51"/>
      <c r="D206" s="51">
        <f t="shared" si="29"/>
        <v>0</v>
      </c>
      <c r="E206" s="197"/>
      <c r="F206" s="198"/>
      <c r="G206" s="199"/>
    </row>
    <row r="207" spans="1:9" x14ac:dyDescent="0.2">
      <c r="A207" s="49"/>
      <c r="B207" s="50"/>
      <c r="C207" s="51"/>
      <c r="D207" s="51">
        <f t="shared" si="29"/>
        <v>0</v>
      </c>
      <c r="E207" s="197"/>
      <c r="F207" s="198"/>
      <c r="G207" s="199"/>
    </row>
    <row r="208" spans="1:9" x14ac:dyDescent="0.2">
      <c r="A208" s="52"/>
      <c r="B208" s="53"/>
      <c r="C208" s="54"/>
      <c r="D208" s="51">
        <f t="shared" si="29"/>
        <v>0</v>
      </c>
      <c r="E208" s="197"/>
      <c r="F208" s="198"/>
      <c r="G208" s="199"/>
    </row>
    <row r="209" spans="1:9" x14ac:dyDescent="0.2">
      <c r="A209" s="245" t="str">
        <f>A197</f>
        <v>Other Expense Catagory 1</v>
      </c>
      <c r="B209" s="246"/>
      <c r="C209" s="74" t="s">
        <v>34</v>
      </c>
      <c r="D209" s="75">
        <f>SUM(D199:D208)</f>
        <v>0</v>
      </c>
      <c r="E209" s="14"/>
      <c r="F209" s="14"/>
      <c r="G209" s="14"/>
      <c r="I209" s="184" t="s">
        <v>359</v>
      </c>
    </row>
    <row r="210" spans="1:9" ht="5.0999999999999996" customHeight="1" x14ac:dyDescent="0.2">
      <c r="E210" s="14"/>
      <c r="F210" s="14"/>
      <c r="G210" s="14"/>
    </row>
    <row r="211" spans="1:9" x14ac:dyDescent="0.2">
      <c r="A211" s="241" t="str">
        <f>'Detailed BUDGETED Expenses'!A212:D212</f>
        <v>Other Expense Catagory 2</v>
      </c>
      <c r="B211" s="242"/>
      <c r="C211" s="242"/>
      <c r="D211" s="242"/>
      <c r="E211" s="243"/>
      <c r="F211" s="243"/>
      <c r="G211" s="244"/>
      <c r="I211" s="184" t="s">
        <v>358</v>
      </c>
    </row>
    <row r="212" spans="1:9" x14ac:dyDescent="0.2">
      <c r="A212" s="83" t="s">
        <v>33</v>
      </c>
      <c r="B212" s="84" t="s">
        <v>28</v>
      </c>
      <c r="C212" s="85" t="s">
        <v>29</v>
      </c>
      <c r="D212" s="85" t="s">
        <v>30</v>
      </c>
      <c r="E212" s="204" t="s">
        <v>44</v>
      </c>
      <c r="F212" s="205"/>
      <c r="G212" s="206"/>
    </row>
    <row r="213" spans="1:9" x14ac:dyDescent="0.2">
      <c r="A213" s="49"/>
      <c r="B213" s="50"/>
      <c r="C213" s="51"/>
      <c r="D213" s="51">
        <f>SUM(B213*C213)</f>
        <v>0</v>
      </c>
      <c r="E213" s="197"/>
      <c r="F213" s="198"/>
      <c r="G213" s="199"/>
    </row>
    <row r="214" spans="1:9" x14ac:dyDescent="0.2">
      <c r="A214" s="49"/>
      <c r="B214" s="50"/>
      <c r="C214" s="51"/>
      <c r="D214" s="51">
        <f t="shared" ref="D214:D216" si="30">SUM(B214*C214)</f>
        <v>0</v>
      </c>
      <c r="E214" s="197"/>
      <c r="F214" s="198"/>
      <c r="G214" s="199"/>
    </row>
    <row r="215" spans="1:9" x14ac:dyDescent="0.2">
      <c r="A215" s="49"/>
      <c r="B215" s="50"/>
      <c r="C215" s="51"/>
      <c r="D215" s="51">
        <f t="shared" si="30"/>
        <v>0</v>
      </c>
      <c r="E215" s="197"/>
      <c r="F215" s="198"/>
      <c r="G215" s="199"/>
    </row>
    <row r="216" spans="1:9" x14ac:dyDescent="0.2">
      <c r="A216" s="49"/>
      <c r="B216" s="50"/>
      <c r="C216" s="51"/>
      <c r="D216" s="51">
        <f t="shared" si="30"/>
        <v>0</v>
      </c>
      <c r="E216" s="197"/>
      <c r="F216" s="198"/>
      <c r="G216" s="199"/>
    </row>
    <row r="217" spans="1:9" x14ac:dyDescent="0.2">
      <c r="A217" s="49"/>
      <c r="B217" s="50"/>
      <c r="C217" s="51"/>
      <c r="D217" s="51">
        <f>SUM(B217*C217)</f>
        <v>0</v>
      </c>
      <c r="E217" s="197"/>
      <c r="F217" s="198"/>
      <c r="G217" s="199"/>
    </row>
    <row r="218" spans="1:9" x14ac:dyDescent="0.2">
      <c r="A218" s="49"/>
      <c r="B218" s="50"/>
      <c r="C218" s="51"/>
      <c r="D218" s="51">
        <f t="shared" ref="D218:D222" si="31">SUM(B218*C218)</f>
        <v>0</v>
      </c>
      <c r="E218" s="197"/>
      <c r="F218" s="198"/>
      <c r="G218" s="199"/>
    </row>
    <row r="219" spans="1:9" x14ac:dyDescent="0.2">
      <c r="A219" s="49"/>
      <c r="B219" s="50"/>
      <c r="C219" s="51"/>
      <c r="D219" s="51">
        <f t="shared" si="31"/>
        <v>0</v>
      </c>
      <c r="E219" s="197"/>
      <c r="F219" s="198"/>
      <c r="G219" s="199"/>
    </row>
    <row r="220" spans="1:9" x14ac:dyDescent="0.2">
      <c r="A220" s="49"/>
      <c r="B220" s="50"/>
      <c r="C220" s="51"/>
      <c r="D220" s="51">
        <f t="shared" si="31"/>
        <v>0</v>
      </c>
      <c r="E220" s="197"/>
      <c r="F220" s="198"/>
      <c r="G220" s="199"/>
    </row>
    <row r="221" spans="1:9" x14ac:dyDescent="0.2">
      <c r="A221" s="49"/>
      <c r="B221" s="50"/>
      <c r="C221" s="51"/>
      <c r="D221" s="51">
        <f t="shared" si="31"/>
        <v>0</v>
      </c>
      <c r="E221" s="197"/>
      <c r="F221" s="198"/>
      <c r="G221" s="199"/>
    </row>
    <row r="222" spans="1:9" x14ac:dyDescent="0.2">
      <c r="A222" s="52"/>
      <c r="B222" s="53"/>
      <c r="C222" s="54"/>
      <c r="D222" s="51">
        <f t="shared" si="31"/>
        <v>0</v>
      </c>
      <c r="E222" s="197"/>
      <c r="F222" s="198"/>
      <c r="G222" s="199"/>
    </row>
    <row r="223" spans="1:9" x14ac:dyDescent="0.2">
      <c r="A223" s="245" t="str">
        <f>A211</f>
        <v>Other Expense Catagory 2</v>
      </c>
      <c r="B223" s="246"/>
      <c r="C223" s="74" t="s">
        <v>34</v>
      </c>
      <c r="D223" s="75">
        <f>SUM(D213:D222)</f>
        <v>0</v>
      </c>
      <c r="E223" s="14"/>
      <c r="F223" s="14"/>
      <c r="G223" s="14"/>
      <c r="I223" s="184" t="s">
        <v>359</v>
      </c>
    </row>
    <row r="224" spans="1:9" ht="5.0999999999999996" customHeight="1" x14ac:dyDescent="0.2">
      <c r="E224" s="14"/>
      <c r="F224" s="14"/>
      <c r="G224" s="14"/>
    </row>
    <row r="225" spans="1:9" x14ac:dyDescent="0.2">
      <c r="A225" s="241" t="str">
        <f>'Detailed BUDGETED Expenses'!A226:D226</f>
        <v>Other Expense Catagory 3</v>
      </c>
      <c r="B225" s="242"/>
      <c r="C225" s="242"/>
      <c r="D225" s="242"/>
      <c r="E225" s="243"/>
      <c r="F225" s="243"/>
      <c r="G225" s="244"/>
      <c r="I225" s="184" t="s">
        <v>358</v>
      </c>
    </row>
    <row r="226" spans="1:9" x14ac:dyDescent="0.2">
      <c r="A226" s="83" t="s">
        <v>33</v>
      </c>
      <c r="B226" s="84" t="s">
        <v>28</v>
      </c>
      <c r="C226" s="85" t="s">
        <v>29</v>
      </c>
      <c r="D226" s="85" t="s">
        <v>30</v>
      </c>
      <c r="E226" s="204" t="s">
        <v>44</v>
      </c>
      <c r="F226" s="205"/>
      <c r="G226" s="206"/>
    </row>
    <row r="227" spans="1:9" x14ac:dyDescent="0.2">
      <c r="A227" s="49"/>
      <c r="B227" s="50"/>
      <c r="C227" s="51"/>
      <c r="D227" s="51">
        <f>SUM(B227*C227)</f>
        <v>0</v>
      </c>
      <c r="E227" s="197"/>
      <c r="F227" s="198"/>
      <c r="G227" s="199"/>
    </row>
    <row r="228" spans="1:9" x14ac:dyDescent="0.2">
      <c r="A228" s="49"/>
      <c r="B228" s="50"/>
      <c r="C228" s="51"/>
      <c r="D228" s="51">
        <f t="shared" ref="D228:D230" si="32">SUM(B228*C228)</f>
        <v>0</v>
      </c>
      <c r="E228" s="197"/>
      <c r="F228" s="198"/>
      <c r="G228" s="199"/>
    </row>
    <row r="229" spans="1:9" x14ac:dyDescent="0.2">
      <c r="A229" s="49"/>
      <c r="B229" s="50"/>
      <c r="C229" s="51"/>
      <c r="D229" s="51">
        <f t="shared" si="32"/>
        <v>0</v>
      </c>
      <c r="E229" s="197"/>
      <c r="F229" s="198"/>
      <c r="G229" s="199"/>
    </row>
    <row r="230" spans="1:9" x14ac:dyDescent="0.2">
      <c r="A230" s="49"/>
      <c r="B230" s="50"/>
      <c r="C230" s="51"/>
      <c r="D230" s="51">
        <f t="shared" si="32"/>
        <v>0</v>
      </c>
      <c r="E230" s="197"/>
      <c r="F230" s="198"/>
      <c r="G230" s="199"/>
    </row>
    <row r="231" spans="1:9" x14ac:dyDescent="0.2">
      <c r="A231" s="49"/>
      <c r="B231" s="50"/>
      <c r="C231" s="51"/>
      <c r="D231" s="51">
        <f>SUM(B231*C231)</f>
        <v>0</v>
      </c>
      <c r="E231" s="197"/>
      <c r="F231" s="198"/>
      <c r="G231" s="199"/>
    </row>
    <row r="232" spans="1:9" x14ac:dyDescent="0.2">
      <c r="A232" s="49"/>
      <c r="B232" s="50"/>
      <c r="C232" s="51"/>
      <c r="D232" s="51">
        <f t="shared" ref="D232:D236" si="33">SUM(B232*C232)</f>
        <v>0</v>
      </c>
      <c r="E232" s="197"/>
      <c r="F232" s="198"/>
      <c r="G232" s="199"/>
    </row>
    <row r="233" spans="1:9" x14ac:dyDescent="0.2">
      <c r="A233" s="49"/>
      <c r="B233" s="50"/>
      <c r="C233" s="51"/>
      <c r="D233" s="51">
        <f t="shared" si="33"/>
        <v>0</v>
      </c>
      <c r="E233" s="197"/>
      <c r="F233" s="198"/>
      <c r="G233" s="199"/>
    </row>
    <row r="234" spans="1:9" x14ac:dyDescent="0.2">
      <c r="A234" s="49"/>
      <c r="B234" s="50"/>
      <c r="C234" s="51"/>
      <c r="D234" s="51">
        <f t="shared" si="33"/>
        <v>0</v>
      </c>
      <c r="E234" s="197"/>
      <c r="F234" s="198"/>
      <c r="G234" s="199"/>
    </row>
    <row r="235" spans="1:9" x14ac:dyDescent="0.2">
      <c r="A235" s="49"/>
      <c r="B235" s="50"/>
      <c r="C235" s="51"/>
      <c r="D235" s="51">
        <f t="shared" si="33"/>
        <v>0</v>
      </c>
      <c r="E235" s="197"/>
      <c r="F235" s="198"/>
      <c r="G235" s="199"/>
    </row>
    <row r="236" spans="1:9" x14ac:dyDescent="0.2">
      <c r="A236" s="52"/>
      <c r="B236" s="53"/>
      <c r="C236" s="54"/>
      <c r="D236" s="51">
        <f t="shared" si="33"/>
        <v>0</v>
      </c>
      <c r="E236" s="197"/>
      <c r="F236" s="198"/>
      <c r="G236" s="199"/>
    </row>
    <row r="237" spans="1:9" x14ac:dyDescent="0.2">
      <c r="A237" s="245" t="str">
        <f>A225</f>
        <v>Other Expense Catagory 3</v>
      </c>
      <c r="B237" s="246"/>
      <c r="C237" s="74" t="s">
        <v>34</v>
      </c>
      <c r="D237" s="75">
        <f>SUM(D227:D236)</f>
        <v>0</v>
      </c>
      <c r="E237" s="14"/>
      <c r="F237" s="14"/>
      <c r="G237" s="14"/>
      <c r="I237" s="184" t="s">
        <v>359</v>
      </c>
    </row>
    <row r="238" spans="1:9" ht="5.0999999999999996" customHeight="1" x14ac:dyDescent="0.2">
      <c r="E238" s="14"/>
      <c r="F238" s="14"/>
      <c r="G238" s="14"/>
    </row>
    <row r="239" spans="1:9" x14ac:dyDescent="0.2">
      <c r="A239" s="241" t="str">
        <f>'Detailed BUDGETED Expenses'!A240:D240</f>
        <v>Other Expense Catagory 4</v>
      </c>
      <c r="B239" s="242"/>
      <c r="C239" s="242"/>
      <c r="D239" s="242"/>
      <c r="E239" s="198"/>
      <c r="F239" s="198"/>
      <c r="G239" s="199"/>
      <c r="I239" s="184" t="s">
        <v>358</v>
      </c>
    </row>
    <row r="240" spans="1:9" x14ac:dyDescent="0.2">
      <c r="A240" s="83" t="s">
        <v>33</v>
      </c>
      <c r="B240" s="84" t="s">
        <v>28</v>
      </c>
      <c r="C240" s="85" t="s">
        <v>29</v>
      </c>
      <c r="D240" s="85" t="s">
        <v>30</v>
      </c>
      <c r="E240" s="204" t="s">
        <v>44</v>
      </c>
      <c r="F240" s="205"/>
      <c r="G240" s="206"/>
    </row>
    <row r="241" spans="1:9" x14ac:dyDescent="0.2">
      <c r="A241" s="49"/>
      <c r="B241" s="50"/>
      <c r="C241" s="51"/>
      <c r="D241" s="51">
        <f>SUM(B241*C241)</f>
        <v>0</v>
      </c>
      <c r="E241" s="197"/>
      <c r="F241" s="198"/>
      <c r="G241" s="199"/>
    </row>
    <row r="242" spans="1:9" x14ac:dyDescent="0.2">
      <c r="A242" s="49"/>
      <c r="B242" s="50"/>
      <c r="C242" s="51"/>
      <c r="D242" s="51">
        <f t="shared" ref="D242:D244" si="34">SUM(B242*C242)</f>
        <v>0</v>
      </c>
      <c r="E242" s="197"/>
      <c r="F242" s="198"/>
      <c r="G242" s="199"/>
    </row>
    <row r="243" spans="1:9" x14ac:dyDescent="0.2">
      <c r="A243" s="49"/>
      <c r="B243" s="50"/>
      <c r="C243" s="51"/>
      <c r="D243" s="51">
        <f t="shared" si="34"/>
        <v>0</v>
      </c>
      <c r="E243" s="197"/>
      <c r="F243" s="198"/>
      <c r="G243" s="199"/>
    </row>
    <row r="244" spans="1:9" x14ac:dyDescent="0.2">
      <c r="A244" s="49"/>
      <c r="B244" s="50"/>
      <c r="C244" s="51"/>
      <c r="D244" s="51">
        <f t="shared" si="34"/>
        <v>0</v>
      </c>
      <c r="E244" s="197"/>
      <c r="F244" s="198"/>
      <c r="G244" s="199"/>
    </row>
    <row r="245" spans="1:9" x14ac:dyDescent="0.2">
      <c r="A245" s="49"/>
      <c r="B245" s="50"/>
      <c r="C245" s="51"/>
      <c r="D245" s="51">
        <f>SUM(B245*C245)</f>
        <v>0</v>
      </c>
      <c r="E245" s="197"/>
      <c r="F245" s="198"/>
      <c r="G245" s="199"/>
    </row>
    <row r="246" spans="1:9" x14ac:dyDescent="0.2">
      <c r="A246" s="49"/>
      <c r="B246" s="50"/>
      <c r="C246" s="51"/>
      <c r="D246" s="51">
        <f t="shared" ref="D246:D250" si="35">SUM(B246*C246)</f>
        <v>0</v>
      </c>
      <c r="E246" s="197"/>
      <c r="F246" s="198"/>
      <c r="G246" s="199"/>
    </row>
    <row r="247" spans="1:9" x14ac:dyDescent="0.2">
      <c r="A247" s="49"/>
      <c r="B247" s="50"/>
      <c r="C247" s="51"/>
      <c r="D247" s="51">
        <f t="shared" si="35"/>
        <v>0</v>
      </c>
      <c r="E247" s="197"/>
      <c r="F247" s="198"/>
      <c r="G247" s="199"/>
    </row>
    <row r="248" spans="1:9" x14ac:dyDescent="0.2">
      <c r="A248" s="49"/>
      <c r="B248" s="50"/>
      <c r="C248" s="51"/>
      <c r="D248" s="51">
        <f t="shared" si="35"/>
        <v>0</v>
      </c>
      <c r="E248" s="197"/>
      <c r="F248" s="198"/>
      <c r="G248" s="199"/>
    </row>
    <row r="249" spans="1:9" x14ac:dyDescent="0.2">
      <c r="A249" s="49"/>
      <c r="B249" s="50"/>
      <c r="C249" s="51"/>
      <c r="D249" s="51">
        <f t="shared" si="35"/>
        <v>0</v>
      </c>
      <c r="E249" s="197"/>
      <c r="F249" s="198"/>
      <c r="G249" s="199"/>
    </row>
    <row r="250" spans="1:9" x14ac:dyDescent="0.2">
      <c r="A250" s="52"/>
      <c r="B250" s="53"/>
      <c r="C250" s="54"/>
      <c r="D250" s="51">
        <f t="shared" si="35"/>
        <v>0</v>
      </c>
      <c r="E250" s="197"/>
      <c r="F250" s="198"/>
      <c r="G250" s="199"/>
    </row>
    <row r="251" spans="1:9" x14ac:dyDescent="0.2">
      <c r="A251" s="245" t="str">
        <f>A239</f>
        <v>Other Expense Catagory 4</v>
      </c>
      <c r="B251" s="246"/>
      <c r="C251" s="74" t="s">
        <v>34</v>
      </c>
      <c r="D251" s="75">
        <f>SUM(D241:D250)</f>
        <v>0</v>
      </c>
      <c r="E251" s="14"/>
      <c r="F251" s="14"/>
      <c r="G251" s="14"/>
      <c r="I251" s="184" t="s">
        <v>359</v>
      </c>
    </row>
    <row r="252" spans="1:9" ht="5.0999999999999996" customHeight="1" x14ac:dyDescent="0.2">
      <c r="E252" s="14"/>
      <c r="F252" s="14"/>
      <c r="G252" s="14"/>
    </row>
    <row r="253" spans="1:9" x14ac:dyDescent="0.2">
      <c r="A253" s="241" t="str">
        <f>'Detailed BUDGETED Expenses'!A254:D254</f>
        <v>Misc. Expenses</v>
      </c>
      <c r="B253" s="242"/>
      <c r="C253" s="242"/>
      <c r="D253" s="242"/>
      <c r="E253" s="198"/>
      <c r="F253" s="198"/>
      <c r="G253" s="199"/>
      <c r="I253" s="184" t="s">
        <v>358</v>
      </c>
    </row>
    <row r="254" spans="1:9" x14ac:dyDescent="0.2">
      <c r="A254" s="83" t="s">
        <v>33</v>
      </c>
      <c r="B254" s="84" t="s">
        <v>28</v>
      </c>
      <c r="C254" s="85" t="s">
        <v>29</v>
      </c>
      <c r="D254" s="85" t="s">
        <v>30</v>
      </c>
      <c r="E254" s="204" t="s">
        <v>44</v>
      </c>
      <c r="F254" s="205"/>
      <c r="G254" s="206"/>
    </row>
    <row r="255" spans="1:9" x14ac:dyDescent="0.2">
      <c r="A255" s="49"/>
      <c r="B255" s="50"/>
      <c r="C255" s="51"/>
      <c r="D255" s="51">
        <f>SUM(B255*C255)</f>
        <v>0</v>
      </c>
      <c r="E255" s="197"/>
      <c r="F255" s="198"/>
      <c r="G255" s="199"/>
    </row>
    <row r="256" spans="1:9" x14ac:dyDescent="0.2">
      <c r="A256" s="49"/>
      <c r="B256" s="50"/>
      <c r="C256" s="51"/>
      <c r="D256" s="51">
        <f t="shared" ref="D256:D258" si="36">SUM(B256*C256)</f>
        <v>0</v>
      </c>
      <c r="E256" s="197"/>
      <c r="F256" s="198"/>
      <c r="G256" s="199"/>
    </row>
    <row r="257" spans="1:9" x14ac:dyDescent="0.2">
      <c r="A257" s="49"/>
      <c r="B257" s="50"/>
      <c r="C257" s="51"/>
      <c r="D257" s="51">
        <f t="shared" si="36"/>
        <v>0</v>
      </c>
      <c r="E257" s="197"/>
      <c r="F257" s="198"/>
      <c r="G257" s="199"/>
    </row>
    <row r="258" spans="1:9" x14ac:dyDescent="0.2">
      <c r="A258" s="49"/>
      <c r="B258" s="50"/>
      <c r="C258" s="51"/>
      <c r="D258" s="51">
        <f t="shared" si="36"/>
        <v>0</v>
      </c>
      <c r="E258" s="197"/>
      <c r="F258" s="198"/>
      <c r="G258" s="199"/>
    </row>
    <row r="259" spans="1:9" x14ac:dyDescent="0.2">
      <c r="A259" s="49"/>
      <c r="B259" s="50"/>
      <c r="C259" s="51"/>
      <c r="D259" s="51">
        <f>SUM(B259*C259)</f>
        <v>0</v>
      </c>
      <c r="E259" s="197"/>
      <c r="F259" s="198"/>
      <c r="G259" s="199"/>
    </row>
    <row r="260" spans="1:9" x14ac:dyDescent="0.2">
      <c r="A260" s="49"/>
      <c r="B260" s="50"/>
      <c r="C260" s="51"/>
      <c r="D260" s="51">
        <f t="shared" ref="D260:D264" si="37">SUM(B260*C260)</f>
        <v>0</v>
      </c>
      <c r="E260" s="197"/>
      <c r="F260" s="198"/>
      <c r="G260" s="199"/>
    </row>
    <row r="261" spans="1:9" x14ac:dyDescent="0.2">
      <c r="A261" s="49"/>
      <c r="B261" s="50"/>
      <c r="C261" s="51"/>
      <c r="D261" s="51">
        <f t="shared" si="37"/>
        <v>0</v>
      </c>
      <c r="E261" s="197"/>
      <c r="F261" s="198"/>
      <c r="G261" s="199"/>
    </row>
    <row r="262" spans="1:9" x14ac:dyDescent="0.2">
      <c r="A262" s="49"/>
      <c r="B262" s="50"/>
      <c r="C262" s="51"/>
      <c r="D262" s="51">
        <f t="shared" si="37"/>
        <v>0</v>
      </c>
      <c r="E262" s="197"/>
      <c r="F262" s="198"/>
      <c r="G262" s="199"/>
    </row>
    <row r="263" spans="1:9" x14ac:dyDescent="0.2">
      <c r="A263" s="49"/>
      <c r="B263" s="50"/>
      <c r="C263" s="51"/>
      <c r="D263" s="51">
        <f t="shared" si="37"/>
        <v>0</v>
      </c>
      <c r="E263" s="197"/>
      <c r="F263" s="198"/>
      <c r="G263" s="199"/>
    </row>
    <row r="264" spans="1:9" x14ac:dyDescent="0.2">
      <c r="A264" s="52"/>
      <c r="B264" s="53"/>
      <c r="C264" s="54"/>
      <c r="D264" s="51">
        <f t="shared" si="37"/>
        <v>0</v>
      </c>
      <c r="E264" s="197"/>
      <c r="F264" s="198"/>
      <c r="G264" s="199"/>
    </row>
    <row r="265" spans="1:9" x14ac:dyDescent="0.2">
      <c r="A265" s="245" t="str">
        <f>A253</f>
        <v>Misc. Expenses</v>
      </c>
      <c r="B265" s="246"/>
      <c r="C265" s="74" t="s">
        <v>34</v>
      </c>
      <c r="D265" s="75">
        <f>SUM(D255:D264)</f>
        <v>0</v>
      </c>
      <c r="E265" s="14"/>
      <c r="F265" s="14"/>
      <c r="G265" s="14"/>
      <c r="I265" s="184" t="s">
        <v>359</v>
      </c>
    </row>
    <row r="266" spans="1:9" s="14" customFormat="1" x14ac:dyDescent="0.2">
      <c r="B266" s="76"/>
      <c r="C266" s="77"/>
      <c r="D266" s="77"/>
    </row>
    <row r="267" spans="1:9" s="14" customFormat="1" x14ac:dyDescent="0.2">
      <c r="B267" s="76"/>
      <c r="C267" s="77"/>
      <c r="D267" s="77"/>
    </row>
    <row r="268" spans="1:9" s="14" customFormat="1" x14ac:dyDescent="0.2">
      <c r="B268" s="76"/>
      <c r="C268" s="77"/>
      <c r="D268" s="77"/>
    </row>
    <row r="269" spans="1:9" s="14" customFormat="1" x14ac:dyDescent="0.2">
      <c r="B269" s="76"/>
      <c r="C269" s="77"/>
      <c r="D269" s="77"/>
    </row>
    <row r="270" spans="1:9" s="14" customFormat="1" x14ac:dyDescent="0.2">
      <c r="B270" s="76"/>
      <c r="C270" s="77"/>
      <c r="D270" s="77"/>
    </row>
    <row r="271" spans="1:9" s="14" customFormat="1" x14ac:dyDescent="0.2">
      <c r="B271" s="76"/>
      <c r="C271" s="77"/>
      <c r="D271" s="77"/>
    </row>
    <row r="272" spans="1:9" s="14" customFormat="1" x14ac:dyDescent="0.2">
      <c r="B272" s="76"/>
      <c r="C272" s="77"/>
      <c r="D272" s="77"/>
    </row>
    <row r="273" spans="2:4" s="14" customFormat="1" x14ac:dyDescent="0.2">
      <c r="B273" s="76"/>
      <c r="C273" s="77"/>
      <c r="D273" s="77"/>
    </row>
    <row r="274" spans="2:4" s="14" customFormat="1" x14ac:dyDescent="0.2">
      <c r="B274" s="76"/>
      <c r="C274" s="77"/>
      <c r="D274" s="77"/>
    </row>
    <row r="275" spans="2:4" s="14" customFormat="1" x14ac:dyDescent="0.2">
      <c r="B275" s="76"/>
      <c r="C275" s="77"/>
      <c r="D275" s="77"/>
    </row>
    <row r="276" spans="2:4" s="14" customFormat="1" x14ac:dyDescent="0.2">
      <c r="B276" s="76"/>
      <c r="C276" s="77"/>
      <c r="D276" s="77"/>
    </row>
    <row r="277" spans="2:4" s="14" customFormat="1" x14ac:dyDescent="0.2">
      <c r="B277" s="76"/>
      <c r="C277" s="77"/>
      <c r="D277" s="77"/>
    </row>
    <row r="278" spans="2:4" s="14" customFormat="1" x14ac:dyDescent="0.2">
      <c r="B278" s="76"/>
      <c r="C278" s="77"/>
      <c r="D278" s="77"/>
    </row>
    <row r="279" spans="2:4" s="14" customFormat="1" x14ac:dyDescent="0.2">
      <c r="B279" s="76"/>
      <c r="C279" s="77"/>
      <c r="D279" s="77"/>
    </row>
    <row r="280" spans="2:4" s="14" customFormat="1" x14ac:dyDescent="0.2">
      <c r="B280" s="76"/>
      <c r="C280" s="77"/>
      <c r="D280" s="77"/>
    </row>
    <row r="281" spans="2:4" s="14" customFormat="1" x14ac:dyDescent="0.2">
      <c r="B281" s="76"/>
      <c r="C281" s="77"/>
      <c r="D281" s="77"/>
    </row>
    <row r="282" spans="2:4" s="14" customFormat="1" x14ac:dyDescent="0.2">
      <c r="B282" s="76"/>
      <c r="C282" s="77"/>
      <c r="D282" s="77"/>
    </row>
    <row r="283" spans="2:4" s="14" customFormat="1" x14ac:dyDescent="0.2">
      <c r="B283" s="76"/>
      <c r="C283" s="77"/>
      <c r="D283" s="77"/>
    </row>
    <row r="284" spans="2:4" s="14" customFormat="1" x14ac:dyDescent="0.2">
      <c r="B284" s="76"/>
      <c r="C284" s="77"/>
      <c r="D284" s="77"/>
    </row>
    <row r="285" spans="2:4" s="14" customFormat="1" x14ac:dyDescent="0.2">
      <c r="B285" s="76"/>
      <c r="C285" s="77"/>
      <c r="D285" s="77"/>
    </row>
    <row r="286" spans="2:4" s="14" customFormat="1" x14ac:dyDescent="0.2">
      <c r="B286" s="76"/>
      <c r="C286" s="77"/>
      <c r="D286" s="77"/>
    </row>
    <row r="287" spans="2:4" s="14" customFormat="1" x14ac:dyDescent="0.2">
      <c r="B287" s="76"/>
      <c r="C287" s="77"/>
      <c r="D287" s="77"/>
    </row>
    <row r="288" spans="2:4" s="14" customFormat="1" x14ac:dyDescent="0.2">
      <c r="B288" s="76"/>
      <c r="C288" s="77"/>
      <c r="D288" s="77"/>
    </row>
    <row r="289" spans="2:4" s="14" customFormat="1" x14ac:dyDescent="0.2">
      <c r="B289" s="76"/>
      <c r="C289" s="77"/>
      <c r="D289" s="77"/>
    </row>
    <row r="290" spans="2:4" s="14" customFormat="1" x14ac:dyDescent="0.2">
      <c r="B290" s="76"/>
      <c r="C290" s="77"/>
      <c r="D290" s="77"/>
    </row>
    <row r="291" spans="2:4" s="14" customFormat="1" x14ac:dyDescent="0.2">
      <c r="B291" s="76"/>
      <c r="C291" s="77"/>
      <c r="D291" s="77"/>
    </row>
    <row r="292" spans="2:4" s="14" customFormat="1" x14ac:dyDescent="0.2">
      <c r="B292" s="76"/>
      <c r="C292" s="77"/>
      <c r="D292" s="77"/>
    </row>
    <row r="293" spans="2:4" s="14" customFormat="1" x14ac:dyDescent="0.2">
      <c r="B293" s="76"/>
      <c r="C293" s="77"/>
      <c r="D293" s="77"/>
    </row>
    <row r="294" spans="2:4" s="14" customFormat="1" x14ac:dyDescent="0.2">
      <c r="B294" s="76"/>
      <c r="C294" s="77"/>
      <c r="D294" s="77"/>
    </row>
    <row r="295" spans="2:4" s="14" customFormat="1" x14ac:dyDescent="0.2">
      <c r="B295" s="76"/>
      <c r="C295" s="77"/>
      <c r="D295" s="77"/>
    </row>
    <row r="296" spans="2:4" s="14" customFormat="1" x14ac:dyDescent="0.2">
      <c r="B296" s="76"/>
      <c r="C296" s="77"/>
      <c r="D296" s="77"/>
    </row>
    <row r="297" spans="2:4" s="14" customFormat="1" x14ac:dyDescent="0.2">
      <c r="B297" s="76"/>
      <c r="C297" s="77"/>
      <c r="D297" s="77"/>
    </row>
    <row r="298" spans="2:4" s="14" customFormat="1" x14ac:dyDescent="0.2">
      <c r="B298" s="76"/>
      <c r="C298" s="77"/>
      <c r="D298" s="77"/>
    </row>
    <row r="299" spans="2:4" s="14" customFormat="1" x14ac:dyDescent="0.2">
      <c r="B299" s="76"/>
      <c r="C299" s="77"/>
      <c r="D299" s="77"/>
    </row>
    <row r="300" spans="2:4" s="14" customFormat="1" x14ac:dyDescent="0.2">
      <c r="B300" s="76"/>
      <c r="C300" s="77"/>
      <c r="D300" s="77"/>
    </row>
    <row r="301" spans="2:4" s="14" customFormat="1" x14ac:dyDescent="0.2">
      <c r="B301" s="76"/>
      <c r="C301" s="77"/>
      <c r="D301" s="77"/>
    </row>
    <row r="302" spans="2:4" s="14" customFormat="1" x14ac:dyDescent="0.2">
      <c r="B302" s="76"/>
      <c r="C302" s="77"/>
      <c r="D302" s="77"/>
    </row>
    <row r="303" spans="2:4" s="14" customFormat="1" x14ac:dyDescent="0.2">
      <c r="B303" s="76"/>
      <c r="C303" s="77"/>
      <c r="D303" s="77"/>
    </row>
    <row r="304" spans="2:4" s="14" customFormat="1" x14ac:dyDescent="0.2">
      <c r="B304" s="76"/>
      <c r="C304" s="77"/>
      <c r="D304" s="77"/>
    </row>
    <row r="305" spans="2:4" s="14" customFormat="1" x14ac:dyDescent="0.2">
      <c r="B305" s="76"/>
      <c r="C305" s="77"/>
      <c r="D305" s="77"/>
    </row>
    <row r="306" spans="2:4" s="14" customFormat="1" x14ac:dyDescent="0.2">
      <c r="B306" s="76"/>
      <c r="C306" s="77"/>
      <c r="D306" s="77"/>
    </row>
    <row r="307" spans="2:4" s="14" customFormat="1" x14ac:dyDescent="0.2">
      <c r="B307" s="76"/>
      <c r="C307" s="77"/>
      <c r="D307" s="77"/>
    </row>
    <row r="308" spans="2:4" s="14" customFormat="1" x14ac:dyDescent="0.2">
      <c r="B308" s="76"/>
      <c r="C308" s="77"/>
      <c r="D308" s="77"/>
    </row>
    <row r="309" spans="2:4" s="14" customFormat="1" x14ac:dyDescent="0.2">
      <c r="B309" s="76"/>
      <c r="C309" s="77"/>
      <c r="D309" s="77"/>
    </row>
    <row r="310" spans="2:4" s="14" customFormat="1" x14ac:dyDescent="0.2">
      <c r="B310" s="76"/>
      <c r="C310" s="77"/>
      <c r="D310" s="77"/>
    </row>
    <row r="311" spans="2:4" s="14" customFormat="1" x14ac:dyDescent="0.2">
      <c r="B311" s="76"/>
      <c r="C311" s="77"/>
      <c r="D311" s="77"/>
    </row>
    <row r="312" spans="2:4" s="14" customFormat="1" x14ac:dyDescent="0.2">
      <c r="B312" s="76"/>
      <c r="C312" s="77"/>
      <c r="D312" s="77"/>
    </row>
    <row r="313" spans="2:4" s="14" customFormat="1" x14ac:dyDescent="0.2">
      <c r="B313" s="76"/>
      <c r="C313" s="77"/>
      <c r="D313" s="77"/>
    </row>
    <row r="314" spans="2:4" s="14" customFormat="1" x14ac:dyDescent="0.2">
      <c r="B314" s="76"/>
      <c r="C314" s="77"/>
      <c r="D314" s="77"/>
    </row>
    <row r="315" spans="2:4" s="14" customFormat="1" x14ac:dyDescent="0.2">
      <c r="B315" s="76"/>
      <c r="C315" s="77"/>
      <c r="D315" s="77"/>
    </row>
    <row r="316" spans="2:4" s="14" customFormat="1" x14ac:dyDescent="0.2">
      <c r="B316" s="76"/>
      <c r="C316" s="77"/>
      <c r="D316" s="77"/>
    </row>
    <row r="317" spans="2:4" s="14" customFormat="1" x14ac:dyDescent="0.2">
      <c r="B317" s="76"/>
      <c r="C317" s="77"/>
      <c r="D317" s="77"/>
    </row>
    <row r="318" spans="2:4" s="14" customFormat="1" x14ac:dyDescent="0.2">
      <c r="B318" s="76"/>
      <c r="C318" s="77"/>
      <c r="D318" s="77"/>
    </row>
    <row r="319" spans="2:4" s="14" customFormat="1" x14ac:dyDescent="0.2">
      <c r="B319" s="76"/>
      <c r="C319" s="77"/>
      <c r="D319" s="77"/>
    </row>
    <row r="320" spans="2:4" s="14" customFormat="1" x14ac:dyDescent="0.2">
      <c r="B320" s="76"/>
      <c r="C320" s="77"/>
      <c r="D320" s="77"/>
    </row>
    <row r="321" spans="2:4" s="14" customFormat="1" x14ac:dyDescent="0.2">
      <c r="B321" s="76"/>
      <c r="C321" s="77"/>
      <c r="D321" s="77"/>
    </row>
    <row r="322" spans="2:4" s="14" customFormat="1" x14ac:dyDescent="0.2">
      <c r="B322" s="76"/>
      <c r="C322" s="77"/>
      <c r="D322" s="77"/>
    </row>
    <row r="323" spans="2:4" s="14" customFormat="1" x14ac:dyDescent="0.2">
      <c r="B323" s="76"/>
      <c r="C323" s="77"/>
      <c r="D323" s="77"/>
    </row>
    <row r="324" spans="2:4" s="14" customFormat="1" x14ac:dyDescent="0.2">
      <c r="B324" s="76"/>
      <c r="C324" s="77"/>
      <c r="D324" s="77"/>
    </row>
    <row r="325" spans="2:4" s="14" customFormat="1" x14ac:dyDescent="0.2">
      <c r="B325" s="76"/>
      <c r="C325" s="77"/>
      <c r="D325" s="77"/>
    </row>
    <row r="326" spans="2:4" s="14" customFormat="1" x14ac:dyDescent="0.2">
      <c r="B326" s="76"/>
      <c r="C326" s="77"/>
      <c r="D326" s="77"/>
    </row>
    <row r="327" spans="2:4" s="14" customFormat="1" x14ac:dyDescent="0.2">
      <c r="B327" s="76"/>
      <c r="C327" s="77"/>
      <c r="D327" s="77"/>
    </row>
    <row r="328" spans="2:4" s="14" customFormat="1" x14ac:dyDescent="0.2">
      <c r="B328" s="76"/>
      <c r="C328" s="77"/>
      <c r="D328" s="77"/>
    </row>
    <row r="329" spans="2:4" s="14" customFormat="1" x14ac:dyDescent="0.2">
      <c r="B329" s="76"/>
      <c r="C329" s="77"/>
      <c r="D329" s="77"/>
    </row>
    <row r="330" spans="2:4" s="14" customFormat="1" x14ac:dyDescent="0.2">
      <c r="B330" s="76"/>
      <c r="C330" s="77"/>
      <c r="D330" s="77"/>
    </row>
    <row r="331" spans="2:4" s="14" customFormat="1" x14ac:dyDescent="0.2">
      <c r="B331" s="76"/>
      <c r="C331" s="77"/>
      <c r="D331" s="77"/>
    </row>
    <row r="332" spans="2:4" s="14" customFormat="1" x14ac:dyDescent="0.2">
      <c r="B332" s="76"/>
      <c r="C332" s="77"/>
      <c r="D332" s="77"/>
    </row>
    <row r="333" spans="2:4" s="14" customFormat="1" x14ac:dyDescent="0.2">
      <c r="B333" s="76"/>
      <c r="C333" s="77"/>
      <c r="D333" s="77"/>
    </row>
    <row r="334" spans="2:4" s="14" customFormat="1" x14ac:dyDescent="0.2">
      <c r="B334" s="76"/>
      <c r="C334" s="77"/>
      <c r="D334" s="77"/>
    </row>
    <row r="335" spans="2:4" s="14" customFormat="1" x14ac:dyDescent="0.2">
      <c r="B335" s="76"/>
      <c r="C335" s="77"/>
      <c r="D335" s="77"/>
    </row>
    <row r="336" spans="2:4" s="14" customFormat="1" x14ac:dyDescent="0.2">
      <c r="B336" s="76"/>
      <c r="C336" s="77"/>
      <c r="D336" s="77"/>
    </row>
    <row r="337" spans="2:4" s="14" customFormat="1" x14ac:dyDescent="0.2">
      <c r="B337" s="76"/>
      <c r="C337" s="77"/>
      <c r="D337" s="77"/>
    </row>
    <row r="338" spans="2:4" s="14" customFormat="1" x14ac:dyDescent="0.2">
      <c r="B338" s="76"/>
      <c r="C338" s="77"/>
      <c r="D338" s="77"/>
    </row>
    <row r="339" spans="2:4" s="14" customFormat="1" x14ac:dyDescent="0.2">
      <c r="B339" s="76"/>
      <c r="C339" s="77"/>
      <c r="D339" s="77"/>
    </row>
    <row r="340" spans="2:4" s="14" customFormat="1" x14ac:dyDescent="0.2">
      <c r="B340" s="76"/>
      <c r="C340" s="77"/>
      <c r="D340" s="77"/>
    </row>
    <row r="341" spans="2:4" s="14" customFormat="1" x14ac:dyDescent="0.2">
      <c r="B341" s="76"/>
      <c r="C341" s="77"/>
      <c r="D341" s="77"/>
    </row>
    <row r="342" spans="2:4" s="14" customFormat="1" x14ac:dyDescent="0.2">
      <c r="B342" s="76"/>
      <c r="C342" s="77"/>
      <c r="D342" s="77"/>
    </row>
    <row r="343" spans="2:4" s="14" customFormat="1" x14ac:dyDescent="0.2">
      <c r="B343" s="76"/>
      <c r="C343" s="77"/>
      <c r="D343" s="77"/>
    </row>
    <row r="344" spans="2:4" s="14" customFormat="1" x14ac:dyDescent="0.2">
      <c r="B344" s="76"/>
      <c r="C344" s="77"/>
      <c r="D344" s="77"/>
    </row>
    <row r="345" spans="2:4" s="14" customFormat="1" x14ac:dyDescent="0.2">
      <c r="B345" s="76"/>
      <c r="C345" s="77"/>
      <c r="D345" s="77"/>
    </row>
    <row r="346" spans="2:4" s="14" customFormat="1" x14ac:dyDescent="0.2">
      <c r="B346" s="76"/>
      <c r="C346" s="77"/>
      <c r="D346" s="77"/>
    </row>
    <row r="347" spans="2:4" s="14" customFormat="1" x14ac:dyDescent="0.2">
      <c r="B347" s="76"/>
      <c r="C347" s="77"/>
      <c r="D347" s="77"/>
    </row>
    <row r="348" spans="2:4" s="14" customFormat="1" x14ac:dyDescent="0.2">
      <c r="B348" s="76"/>
      <c r="C348" s="77"/>
      <c r="D348" s="77"/>
    </row>
    <row r="349" spans="2:4" s="14" customFormat="1" x14ac:dyDescent="0.2">
      <c r="B349" s="76"/>
      <c r="C349" s="77"/>
      <c r="D349" s="77"/>
    </row>
    <row r="350" spans="2:4" s="14" customFormat="1" x14ac:dyDescent="0.2">
      <c r="B350" s="76"/>
      <c r="C350" s="77"/>
      <c r="D350" s="77"/>
    </row>
    <row r="351" spans="2:4" s="14" customFormat="1" x14ac:dyDescent="0.2">
      <c r="B351" s="76"/>
      <c r="C351" s="77"/>
      <c r="D351" s="77"/>
    </row>
    <row r="352" spans="2:4" s="14" customFormat="1" x14ac:dyDescent="0.2">
      <c r="B352" s="76"/>
      <c r="C352" s="77"/>
      <c r="D352" s="77"/>
    </row>
    <row r="353" spans="2:4" s="14" customFormat="1" x14ac:dyDescent="0.2">
      <c r="B353" s="76"/>
      <c r="C353" s="77"/>
      <c r="D353" s="77"/>
    </row>
    <row r="354" spans="2:4" s="14" customFormat="1" x14ac:dyDescent="0.2">
      <c r="B354" s="76"/>
      <c r="C354" s="77"/>
      <c r="D354" s="77"/>
    </row>
    <row r="355" spans="2:4" s="14" customFormat="1" x14ac:dyDescent="0.2">
      <c r="B355" s="76"/>
      <c r="C355" s="77"/>
      <c r="D355" s="77"/>
    </row>
    <row r="356" spans="2:4" s="14" customFormat="1" x14ac:dyDescent="0.2">
      <c r="B356" s="76"/>
      <c r="C356" s="77"/>
      <c r="D356" s="77"/>
    </row>
    <row r="357" spans="2:4" s="14" customFormat="1" x14ac:dyDescent="0.2">
      <c r="B357" s="76"/>
      <c r="C357" s="77"/>
      <c r="D357" s="77"/>
    </row>
    <row r="358" spans="2:4" s="14" customFormat="1" x14ac:dyDescent="0.2">
      <c r="B358" s="76"/>
      <c r="C358" s="77"/>
      <c r="D358" s="77"/>
    </row>
    <row r="359" spans="2:4" s="14" customFormat="1" x14ac:dyDescent="0.2">
      <c r="B359" s="76"/>
      <c r="C359" s="77"/>
      <c r="D359" s="77"/>
    </row>
    <row r="360" spans="2:4" s="14" customFormat="1" x14ac:dyDescent="0.2">
      <c r="B360" s="76"/>
      <c r="C360" s="77"/>
      <c r="D360" s="77"/>
    </row>
    <row r="361" spans="2:4" s="14" customFormat="1" x14ac:dyDescent="0.2">
      <c r="B361" s="76"/>
      <c r="C361" s="77"/>
      <c r="D361" s="77"/>
    </row>
    <row r="362" spans="2:4" s="14" customFormat="1" x14ac:dyDescent="0.2">
      <c r="B362" s="76"/>
      <c r="C362" s="77"/>
      <c r="D362" s="77"/>
    </row>
    <row r="363" spans="2:4" s="14" customFormat="1" x14ac:dyDescent="0.2">
      <c r="B363" s="76"/>
      <c r="C363" s="77"/>
      <c r="D363" s="77"/>
    </row>
    <row r="364" spans="2:4" s="14" customFormat="1" x14ac:dyDescent="0.2">
      <c r="B364" s="76"/>
      <c r="C364" s="77"/>
      <c r="D364" s="77"/>
    </row>
    <row r="365" spans="2:4" s="14" customFormat="1" x14ac:dyDescent="0.2">
      <c r="B365" s="76"/>
      <c r="C365" s="77"/>
      <c r="D365" s="77"/>
    </row>
    <row r="366" spans="2:4" s="14" customFormat="1" x14ac:dyDescent="0.2">
      <c r="B366" s="76"/>
      <c r="C366" s="77"/>
      <c r="D366" s="77"/>
    </row>
    <row r="367" spans="2:4" s="14" customFormat="1" x14ac:dyDescent="0.2">
      <c r="B367" s="76"/>
      <c r="C367" s="77"/>
      <c r="D367" s="77"/>
    </row>
    <row r="368" spans="2:4" s="14" customFormat="1" x14ac:dyDescent="0.2">
      <c r="B368" s="76"/>
      <c r="C368" s="77"/>
      <c r="D368" s="77"/>
    </row>
    <row r="369" spans="2:4" s="14" customFormat="1" x14ac:dyDescent="0.2">
      <c r="B369" s="76"/>
      <c r="C369" s="77"/>
      <c r="D369" s="77"/>
    </row>
    <row r="370" spans="2:4" s="14" customFormat="1" x14ac:dyDescent="0.2">
      <c r="B370" s="76"/>
      <c r="C370" s="77"/>
      <c r="D370" s="77"/>
    </row>
    <row r="371" spans="2:4" s="14" customFormat="1" x14ac:dyDescent="0.2">
      <c r="B371" s="76"/>
      <c r="C371" s="77"/>
      <c r="D371" s="77"/>
    </row>
    <row r="372" spans="2:4" s="14" customFormat="1" x14ac:dyDescent="0.2">
      <c r="B372" s="76"/>
      <c r="C372" s="77"/>
      <c r="D372" s="77"/>
    </row>
    <row r="373" spans="2:4" s="14" customFormat="1" x14ac:dyDescent="0.2">
      <c r="B373" s="76"/>
      <c r="C373" s="77"/>
      <c r="D373" s="77"/>
    </row>
    <row r="374" spans="2:4" s="14" customFormat="1" x14ac:dyDescent="0.2">
      <c r="B374" s="76"/>
      <c r="C374" s="77"/>
      <c r="D374" s="77"/>
    </row>
    <row r="375" spans="2:4" s="14" customFormat="1" x14ac:dyDescent="0.2">
      <c r="B375" s="76"/>
      <c r="C375" s="77"/>
      <c r="D375" s="77"/>
    </row>
    <row r="376" spans="2:4" s="14" customFormat="1" x14ac:dyDescent="0.2">
      <c r="B376" s="76"/>
      <c r="C376" s="77"/>
      <c r="D376" s="77"/>
    </row>
    <row r="377" spans="2:4" s="14" customFormat="1" x14ac:dyDescent="0.2">
      <c r="B377" s="76"/>
      <c r="C377" s="77"/>
      <c r="D377" s="77"/>
    </row>
    <row r="378" spans="2:4" s="14" customFormat="1" x14ac:dyDescent="0.2">
      <c r="B378" s="76"/>
      <c r="C378" s="77"/>
      <c r="D378" s="77"/>
    </row>
    <row r="379" spans="2:4" s="14" customFormat="1" x14ac:dyDescent="0.2">
      <c r="B379" s="76"/>
      <c r="C379" s="77"/>
      <c r="D379" s="77"/>
    </row>
    <row r="380" spans="2:4" s="14" customFormat="1" x14ac:dyDescent="0.2">
      <c r="B380" s="76"/>
      <c r="C380" s="77"/>
      <c r="D380" s="77"/>
    </row>
    <row r="381" spans="2:4" s="14" customFormat="1" x14ac:dyDescent="0.2">
      <c r="B381" s="76"/>
      <c r="C381" s="77"/>
      <c r="D381" s="77"/>
    </row>
    <row r="382" spans="2:4" s="14" customFormat="1" x14ac:dyDescent="0.2">
      <c r="B382" s="76"/>
      <c r="C382" s="77"/>
      <c r="D382" s="77"/>
    </row>
    <row r="383" spans="2:4" s="14" customFormat="1" x14ac:dyDescent="0.2">
      <c r="B383" s="76"/>
      <c r="C383" s="77"/>
      <c r="D383" s="77"/>
    </row>
    <row r="384" spans="2:4" s="14" customFormat="1" x14ac:dyDescent="0.2">
      <c r="B384" s="76"/>
      <c r="C384" s="77"/>
      <c r="D384" s="77"/>
    </row>
    <row r="385" spans="2:4" s="14" customFormat="1" x14ac:dyDescent="0.2">
      <c r="B385" s="76"/>
      <c r="C385" s="77"/>
      <c r="D385" s="77"/>
    </row>
    <row r="386" spans="2:4" s="14" customFormat="1" x14ac:dyDescent="0.2">
      <c r="B386" s="76"/>
      <c r="C386" s="77"/>
      <c r="D386" s="77"/>
    </row>
    <row r="387" spans="2:4" s="14" customFormat="1" x14ac:dyDescent="0.2">
      <c r="B387" s="76"/>
      <c r="C387" s="77"/>
      <c r="D387" s="77"/>
    </row>
    <row r="388" spans="2:4" s="14" customFormat="1" x14ac:dyDescent="0.2">
      <c r="B388" s="76"/>
      <c r="C388" s="77"/>
      <c r="D388" s="77"/>
    </row>
    <row r="389" spans="2:4" s="14" customFormat="1" x14ac:dyDescent="0.2">
      <c r="B389" s="76"/>
      <c r="C389" s="77"/>
      <c r="D389" s="77"/>
    </row>
    <row r="390" spans="2:4" s="14" customFormat="1" x14ac:dyDescent="0.2">
      <c r="B390" s="76"/>
      <c r="C390" s="77"/>
      <c r="D390" s="77"/>
    </row>
    <row r="391" spans="2:4" s="14" customFormat="1" x14ac:dyDescent="0.2">
      <c r="B391" s="76"/>
      <c r="C391" s="77"/>
      <c r="D391" s="77"/>
    </row>
    <row r="392" spans="2:4" s="14" customFormat="1" x14ac:dyDescent="0.2">
      <c r="B392" s="76"/>
      <c r="C392" s="77"/>
      <c r="D392" s="77"/>
    </row>
    <row r="393" spans="2:4" s="14" customFormat="1" x14ac:dyDescent="0.2">
      <c r="B393" s="76"/>
      <c r="C393" s="77"/>
      <c r="D393" s="77"/>
    </row>
    <row r="394" spans="2:4" s="14" customFormat="1" x14ac:dyDescent="0.2">
      <c r="B394" s="76"/>
      <c r="C394" s="77"/>
      <c r="D394" s="77"/>
    </row>
    <row r="395" spans="2:4" s="14" customFormat="1" x14ac:dyDescent="0.2">
      <c r="B395" s="76"/>
      <c r="C395" s="77"/>
      <c r="D395" s="77"/>
    </row>
    <row r="396" spans="2:4" s="14" customFormat="1" x14ac:dyDescent="0.2">
      <c r="B396" s="76"/>
      <c r="C396" s="77"/>
      <c r="D396" s="77"/>
    </row>
    <row r="397" spans="2:4" s="14" customFormat="1" x14ac:dyDescent="0.2">
      <c r="B397" s="76"/>
      <c r="C397" s="77"/>
      <c r="D397" s="77"/>
    </row>
    <row r="398" spans="2:4" s="14" customFormat="1" x14ac:dyDescent="0.2">
      <c r="B398" s="76"/>
      <c r="C398" s="77"/>
      <c r="D398" s="77"/>
    </row>
    <row r="399" spans="2:4" s="14" customFormat="1" x14ac:dyDescent="0.2">
      <c r="B399" s="76"/>
      <c r="C399" s="77"/>
      <c r="D399" s="77"/>
    </row>
    <row r="400" spans="2:4" s="14" customFormat="1" x14ac:dyDescent="0.2">
      <c r="B400" s="76"/>
      <c r="C400" s="77"/>
      <c r="D400" s="77"/>
    </row>
    <row r="401" spans="2:4" s="14" customFormat="1" x14ac:dyDescent="0.2">
      <c r="B401" s="76"/>
      <c r="C401" s="77"/>
      <c r="D401" s="77"/>
    </row>
    <row r="402" spans="2:4" s="14" customFormat="1" x14ac:dyDescent="0.2">
      <c r="B402" s="76"/>
      <c r="C402" s="77"/>
      <c r="D402" s="77"/>
    </row>
    <row r="403" spans="2:4" s="14" customFormat="1" x14ac:dyDescent="0.2">
      <c r="B403" s="76"/>
      <c r="C403" s="77"/>
      <c r="D403" s="77"/>
    </row>
    <row r="404" spans="2:4" s="14" customFormat="1" x14ac:dyDescent="0.2">
      <c r="B404" s="76"/>
      <c r="C404" s="77"/>
      <c r="D404" s="77"/>
    </row>
    <row r="405" spans="2:4" s="14" customFormat="1" x14ac:dyDescent="0.2">
      <c r="B405" s="76"/>
      <c r="C405" s="77"/>
      <c r="D405" s="77"/>
    </row>
    <row r="406" spans="2:4" s="14" customFormat="1" x14ac:dyDescent="0.2">
      <c r="B406" s="76"/>
      <c r="C406" s="77"/>
      <c r="D406" s="77"/>
    </row>
    <row r="407" spans="2:4" s="14" customFormat="1" x14ac:dyDescent="0.2">
      <c r="B407" s="76"/>
      <c r="C407" s="77"/>
      <c r="D407" s="77"/>
    </row>
    <row r="408" spans="2:4" s="14" customFormat="1" x14ac:dyDescent="0.2">
      <c r="B408" s="76"/>
      <c r="C408" s="77"/>
      <c r="D408" s="77"/>
    </row>
    <row r="409" spans="2:4" s="14" customFormat="1" x14ac:dyDescent="0.2">
      <c r="B409" s="76"/>
      <c r="C409" s="77"/>
      <c r="D409" s="77"/>
    </row>
    <row r="410" spans="2:4" s="14" customFormat="1" x14ac:dyDescent="0.2">
      <c r="B410" s="76"/>
      <c r="C410" s="77"/>
      <c r="D410" s="77"/>
    </row>
    <row r="411" spans="2:4" s="14" customFormat="1" x14ac:dyDescent="0.2">
      <c r="B411" s="76"/>
      <c r="C411" s="77"/>
      <c r="D411" s="77"/>
    </row>
    <row r="412" spans="2:4" s="14" customFormat="1" x14ac:dyDescent="0.2">
      <c r="B412" s="76"/>
      <c r="C412" s="77"/>
      <c r="D412" s="77"/>
    </row>
    <row r="413" spans="2:4" s="14" customFormat="1" x14ac:dyDescent="0.2">
      <c r="B413" s="76"/>
      <c r="C413" s="77"/>
      <c r="D413" s="77"/>
    </row>
    <row r="414" spans="2:4" s="14" customFormat="1" x14ac:dyDescent="0.2">
      <c r="B414" s="76"/>
      <c r="C414" s="77"/>
      <c r="D414" s="77"/>
    </row>
    <row r="415" spans="2:4" s="14" customFormat="1" x14ac:dyDescent="0.2">
      <c r="B415" s="76"/>
      <c r="C415" s="77"/>
      <c r="D415" s="77"/>
    </row>
    <row r="416" spans="2:4" s="14" customFormat="1" x14ac:dyDescent="0.2">
      <c r="B416" s="76"/>
      <c r="C416" s="77"/>
      <c r="D416" s="77"/>
    </row>
    <row r="417" spans="2:4" s="14" customFormat="1" x14ac:dyDescent="0.2">
      <c r="B417" s="76"/>
      <c r="C417" s="77"/>
      <c r="D417" s="77"/>
    </row>
    <row r="418" spans="2:4" s="14" customFormat="1" x14ac:dyDescent="0.2">
      <c r="B418" s="76"/>
      <c r="C418" s="77"/>
      <c r="D418" s="77"/>
    </row>
    <row r="419" spans="2:4" s="14" customFormat="1" x14ac:dyDescent="0.2">
      <c r="B419" s="76"/>
      <c r="C419" s="77"/>
      <c r="D419" s="77"/>
    </row>
    <row r="420" spans="2:4" s="14" customFormat="1" x14ac:dyDescent="0.2">
      <c r="B420" s="76"/>
      <c r="C420" s="77"/>
      <c r="D420" s="77"/>
    </row>
    <row r="421" spans="2:4" s="14" customFormat="1" x14ac:dyDescent="0.2">
      <c r="B421" s="76"/>
      <c r="C421" s="77"/>
      <c r="D421" s="77"/>
    </row>
    <row r="422" spans="2:4" s="14" customFormat="1" x14ac:dyDescent="0.2">
      <c r="B422" s="76"/>
      <c r="C422" s="77"/>
      <c r="D422" s="77"/>
    </row>
    <row r="423" spans="2:4" s="14" customFormat="1" x14ac:dyDescent="0.2">
      <c r="B423" s="76"/>
      <c r="C423" s="77"/>
      <c r="D423" s="77"/>
    </row>
    <row r="424" spans="2:4" s="14" customFormat="1" x14ac:dyDescent="0.2">
      <c r="B424" s="76"/>
      <c r="C424" s="77"/>
      <c r="D424" s="77"/>
    </row>
    <row r="425" spans="2:4" s="14" customFormat="1" x14ac:dyDescent="0.2">
      <c r="B425" s="76"/>
      <c r="C425" s="77"/>
      <c r="D425" s="77"/>
    </row>
    <row r="426" spans="2:4" s="14" customFormat="1" x14ac:dyDescent="0.2">
      <c r="B426" s="76"/>
      <c r="C426" s="77"/>
      <c r="D426" s="77"/>
    </row>
    <row r="427" spans="2:4" s="14" customFormat="1" x14ac:dyDescent="0.2">
      <c r="B427" s="76"/>
      <c r="C427" s="77"/>
      <c r="D427" s="77"/>
    </row>
    <row r="428" spans="2:4" s="14" customFormat="1" x14ac:dyDescent="0.2">
      <c r="B428" s="76"/>
      <c r="C428" s="77"/>
      <c r="D428" s="77"/>
    </row>
    <row r="429" spans="2:4" s="14" customFormat="1" x14ac:dyDescent="0.2">
      <c r="B429" s="76"/>
      <c r="C429" s="77"/>
      <c r="D429" s="77"/>
    </row>
    <row r="430" spans="2:4" s="14" customFormat="1" x14ac:dyDescent="0.2">
      <c r="B430" s="76"/>
      <c r="C430" s="77"/>
      <c r="D430" s="77"/>
    </row>
    <row r="431" spans="2:4" s="14" customFormat="1" x14ac:dyDescent="0.2">
      <c r="B431" s="76"/>
      <c r="C431" s="77"/>
      <c r="D431" s="77"/>
    </row>
    <row r="432" spans="2:4" s="14" customFormat="1" x14ac:dyDescent="0.2">
      <c r="B432" s="76"/>
      <c r="C432" s="77"/>
      <c r="D432" s="77"/>
    </row>
    <row r="433" spans="2:4" s="14" customFormat="1" x14ac:dyDescent="0.2">
      <c r="B433" s="76"/>
      <c r="C433" s="77"/>
      <c r="D433" s="77"/>
    </row>
    <row r="434" spans="2:4" s="14" customFormat="1" x14ac:dyDescent="0.2">
      <c r="B434" s="76"/>
      <c r="C434" s="77"/>
      <c r="D434" s="77"/>
    </row>
    <row r="435" spans="2:4" s="14" customFormat="1" x14ac:dyDescent="0.2">
      <c r="B435" s="76"/>
      <c r="C435" s="77"/>
      <c r="D435" s="77"/>
    </row>
    <row r="436" spans="2:4" s="14" customFormat="1" x14ac:dyDescent="0.2">
      <c r="B436" s="76"/>
      <c r="C436" s="77"/>
      <c r="D436" s="77"/>
    </row>
    <row r="437" spans="2:4" s="14" customFormat="1" x14ac:dyDescent="0.2">
      <c r="B437" s="76"/>
      <c r="C437" s="77"/>
      <c r="D437" s="77"/>
    </row>
    <row r="438" spans="2:4" s="14" customFormat="1" x14ac:dyDescent="0.2">
      <c r="B438" s="76"/>
      <c r="C438" s="77"/>
      <c r="D438" s="77"/>
    </row>
    <row r="439" spans="2:4" s="14" customFormat="1" x14ac:dyDescent="0.2">
      <c r="B439" s="76"/>
      <c r="C439" s="77"/>
      <c r="D439" s="77"/>
    </row>
    <row r="440" spans="2:4" s="14" customFormat="1" x14ac:dyDescent="0.2">
      <c r="B440" s="76"/>
      <c r="C440" s="77"/>
      <c r="D440" s="77"/>
    </row>
    <row r="441" spans="2:4" s="14" customFormat="1" x14ac:dyDescent="0.2">
      <c r="B441" s="76"/>
      <c r="C441" s="77"/>
      <c r="D441" s="77"/>
    </row>
    <row r="442" spans="2:4" s="14" customFormat="1" x14ac:dyDescent="0.2">
      <c r="B442" s="76"/>
      <c r="C442" s="77"/>
      <c r="D442" s="77"/>
    </row>
    <row r="443" spans="2:4" s="14" customFormat="1" x14ac:dyDescent="0.2">
      <c r="B443" s="76"/>
      <c r="C443" s="77"/>
      <c r="D443" s="77"/>
    </row>
    <row r="444" spans="2:4" s="14" customFormat="1" x14ac:dyDescent="0.2">
      <c r="B444" s="76"/>
      <c r="C444" s="77"/>
      <c r="D444" s="77"/>
    </row>
    <row r="445" spans="2:4" s="14" customFormat="1" x14ac:dyDescent="0.2">
      <c r="B445" s="76"/>
      <c r="C445" s="77"/>
      <c r="D445" s="77"/>
    </row>
    <row r="446" spans="2:4" s="14" customFormat="1" x14ac:dyDescent="0.2">
      <c r="B446" s="76"/>
      <c r="C446" s="77"/>
      <c r="D446" s="77"/>
    </row>
    <row r="447" spans="2:4" s="14" customFormat="1" x14ac:dyDescent="0.2">
      <c r="B447" s="76"/>
      <c r="C447" s="77"/>
      <c r="D447" s="77"/>
    </row>
    <row r="448" spans="2:4" s="14" customFormat="1" x14ac:dyDescent="0.2">
      <c r="B448" s="76"/>
      <c r="C448" s="77"/>
      <c r="D448" s="77"/>
    </row>
    <row r="449" spans="2:4" s="14" customFormat="1" x14ac:dyDescent="0.2">
      <c r="B449" s="76"/>
      <c r="C449" s="77"/>
      <c r="D449" s="77"/>
    </row>
    <row r="450" spans="2:4" s="14" customFormat="1" x14ac:dyDescent="0.2">
      <c r="B450" s="76"/>
      <c r="C450" s="77"/>
      <c r="D450" s="77"/>
    </row>
    <row r="451" spans="2:4" s="14" customFormat="1" x14ac:dyDescent="0.2">
      <c r="B451" s="76"/>
      <c r="C451" s="77"/>
      <c r="D451" s="77"/>
    </row>
    <row r="452" spans="2:4" s="14" customFormat="1" x14ac:dyDescent="0.2">
      <c r="B452" s="76"/>
      <c r="C452" s="77"/>
      <c r="D452" s="77"/>
    </row>
    <row r="453" spans="2:4" s="14" customFormat="1" x14ac:dyDescent="0.2">
      <c r="B453" s="76"/>
      <c r="C453" s="77"/>
      <c r="D453" s="77"/>
    </row>
    <row r="454" spans="2:4" s="14" customFormat="1" x14ac:dyDescent="0.2">
      <c r="B454" s="76"/>
      <c r="C454" s="77"/>
      <c r="D454" s="77"/>
    </row>
    <row r="455" spans="2:4" s="14" customFormat="1" x14ac:dyDescent="0.2">
      <c r="B455" s="76"/>
      <c r="C455" s="77"/>
      <c r="D455" s="77"/>
    </row>
    <row r="456" spans="2:4" s="14" customFormat="1" x14ac:dyDescent="0.2">
      <c r="B456" s="76"/>
      <c r="C456" s="77"/>
      <c r="D456" s="77"/>
    </row>
    <row r="457" spans="2:4" s="14" customFormat="1" x14ac:dyDescent="0.2">
      <c r="B457" s="76"/>
      <c r="C457" s="77"/>
      <c r="D457" s="77"/>
    </row>
    <row r="458" spans="2:4" s="14" customFormat="1" x14ac:dyDescent="0.2">
      <c r="B458" s="76"/>
      <c r="C458" s="77"/>
      <c r="D458" s="77"/>
    </row>
    <row r="459" spans="2:4" s="14" customFormat="1" x14ac:dyDescent="0.2">
      <c r="B459" s="76"/>
      <c r="C459" s="77"/>
      <c r="D459" s="77"/>
    </row>
    <row r="460" spans="2:4" s="14" customFormat="1" x14ac:dyDescent="0.2">
      <c r="B460" s="76"/>
      <c r="C460" s="77"/>
      <c r="D460" s="77"/>
    </row>
    <row r="461" spans="2:4" s="14" customFormat="1" x14ac:dyDescent="0.2">
      <c r="B461" s="76"/>
      <c r="C461" s="77"/>
      <c r="D461" s="77"/>
    </row>
    <row r="462" spans="2:4" s="14" customFormat="1" x14ac:dyDescent="0.2">
      <c r="B462" s="76"/>
      <c r="C462" s="77"/>
      <c r="D462" s="77"/>
    </row>
    <row r="463" spans="2:4" s="14" customFormat="1" x14ac:dyDescent="0.2">
      <c r="B463" s="76"/>
      <c r="C463" s="77"/>
      <c r="D463" s="77"/>
    </row>
    <row r="464" spans="2:4" s="14" customFormat="1" x14ac:dyDescent="0.2">
      <c r="B464" s="76"/>
      <c r="C464" s="77"/>
      <c r="D464" s="77"/>
    </row>
    <row r="465" spans="2:4" s="14" customFormat="1" x14ac:dyDescent="0.2">
      <c r="B465" s="76"/>
      <c r="C465" s="77"/>
      <c r="D465" s="77"/>
    </row>
    <row r="466" spans="2:4" s="14" customFormat="1" x14ac:dyDescent="0.2">
      <c r="B466" s="76"/>
      <c r="C466" s="77"/>
      <c r="D466" s="77"/>
    </row>
    <row r="467" spans="2:4" s="14" customFormat="1" x14ac:dyDescent="0.2">
      <c r="B467" s="76"/>
      <c r="C467" s="77"/>
      <c r="D467" s="77"/>
    </row>
    <row r="468" spans="2:4" s="14" customFormat="1" x14ac:dyDescent="0.2">
      <c r="B468" s="76"/>
      <c r="C468" s="77"/>
      <c r="D468" s="77"/>
    </row>
    <row r="469" spans="2:4" s="14" customFormat="1" x14ac:dyDescent="0.2">
      <c r="B469" s="76"/>
      <c r="C469" s="77"/>
      <c r="D469" s="77"/>
    </row>
    <row r="470" spans="2:4" s="14" customFormat="1" x14ac:dyDescent="0.2">
      <c r="B470" s="76"/>
      <c r="C470" s="77"/>
      <c r="D470" s="77"/>
    </row>
    <row r="471" spans="2:4" s="14" customFormat="1" x14ac:dyDescent="0.2">
      <c r="B471" s="76"/>
      <c r="C471" s="77"/>
      <c r="D471" s="77"/>
    </row>
    <row r="472" spans="2:4" s="14" customFormat="1" x14ac:dyDescent="0.2">
      <c r="B472" s="76"/>
      <c r="C472" s="77"/>
      <c r="D472" s="77"/>
    </row>
    <row r="473" spans="2:4" s="14" customFormat="1" x14ac:dyDescent="0.2">
      <c r="B473" s="76"/>
      <c r="C473" s="77"/>
      <c r="D473" s="77"/>
    </row>
    <row r="474" spans="2:4" s="14" customFormat="1" x14ac:dyDescent="0.2">
      <c r="B474" s="76"/>
      <c r="C474" s="77"/>
      <c r="D474" s="77"/>
    </row>
    <row r="475" spans="2:4" s="14" customFormat="1" x14ac:dyDescent="0.2">
      <c r="B475" s="76"/>
      <c r="C475" s="77"/>
      <c r="D475" s="77"/>
    </row>
    <row r="476" spans="2:4" s="14" customFormat="1" x14ac:dyDescent="0.2">
      <c r="B476" s="76"/>
      <c r="C476" s="77"/>
      <c r="D476" s="77"/>
    </row>
    <row r="477" spans="2:4" s="14" customFormat="1" x14ac:dyDescent="0.2">
      <c r="B477" s="76"/>
      <c r="C477" s="77"/>
      <c r="D477" s="77"/>
    </row>
    <row r="478" spans="2:4" s="14" customFormat="1" x14ac:dyDescent="0.2">
      <c r="B478" s="76"/>
      <c r="C478" s="77"/>
      <c r="D478" s="77"/>
    </row>
    <row r="479" spans="2:4" s="14" customFormat="1" x14ac:dyDescent="0.2">
      <c r="B479" s="76"/>
      <c r="C479" s="77"/>
      <c r="D479" s="77"/>
    </row>
    <row r="480" spans="2:4" s="14" customFormat="1" x14ac:dyDescent="0.2">
      <c r="B480" s="76"/>
      <c r="C480" s="77"/>
      <c r="D480" s="77"/>
    </row>
    <row r="481" spans="2:4" s="14" customFormat="1" x14ac:dyDescent="0.2">
      <c r="B481" s="76"/>
      <c r="C481" s="77"/>
      <c r="D481" s="77"/>
    </row>
    <row r="482" spans="2:4" s="14" customFormat="1" x14ac:dyDescent="0.2">
      <c r="B482" s="76"/>
      <c r="C482" s="77"/>
      <c r="D482" s="77"/>
    </row>
    <row r="483" spans="2:4" s="14" customFormat="1" x14ac:dyDescent="0.2">
      <c r="B483" s="76"/>
      <c r="C483" s="77"/>
      <c r="D483" s="77"/>
    </row>
    <row r="484" spans="2:4" s="14" customFormat="1" x14ac:dyDescent="0.2">
      <c r="B484" s="76"/>
      <c r="C484" s="77"/>
      <c r="D484" s="77"/>
    </row>
    <row r="485" spans="2:4" s="14" customFormat="1" x14ac:dyDescent="0.2">
      <c r="B485" s="76"/>
      <c r="C485" s="77"/>
      <c r="D485" s="77"/>
    </row>
    <row r="486" spans="2:4" s="14" customFormat="1" x14ac:dyDescent="0.2">
      <c r="B486" s="76"/>
      <c r="C486" s="77"/>
      <c r="D486" s="77"/>
    </row>
    <row r="487" spans="2:4" s="14" customFormat="1" x14ac:dyDescent="0.2">
      <c r="B487" s="76"/>
      <c r="C487" s="77"/>
      <c r="D487" s="77"/>
    </row>
    <row r="488" spans="2:4" s="14" customFormat="1" x14ac:dyDescent="0.2">
      <c r="B488" s="76"/>
      <c r="C488" s="77"/>
      <c r="D488" s="77"/>
    </row>
    <row r="489" spans="2:4" s="14" customFormat="1" x14ac:dyDescent="0.2">
      <c r="B489" s="76"/>
      <c r="C489" s="77"/>
      <c r="D489" s="77"/>
    </row>
    <row r="490" spans="2:4" s="14" customFormat="1" x14ac:dyDescent="0.2">
      <c r="B490" s="76"/>
      <c r="C490" s="77"/>
      <c r="D490" s="77"/>
    </row>
    <row r="491" spans="2:4" s="14" customFormat="1" x14ac:dyDescent="0.2">
      <c r="B491" s="76"/>
      <c r="C491" s="77"/>
      <c r="D491" s="77"/>
    </row>
    <row r="492" spans="2:4" s="14" customFormat="1" x14ac:dyDescent="0.2">
      <c r="B492" s="76"/>
      <c r="C492" s="77"/>
      <c r="D492" s="77"/>
    </row>
    <row r="493" spans="2:4" s="14" customFormat="1" x14ac:dyDescent="0.2">
      <c r="B493" s="76"/>
      <c r="C493" s="77"/>
      <c r="D493" s="77"/>
    </row>
    <row r="494" spans="2:4" s="14" customFormat="1" x14ac:dyDescent="0.2">
      <c r="B494" s="76"/>
      <c r="C494" s="77"/>
      <c r="D494" s="77"/>
    </row>
    <row r="495" spans="2:4" s="14" customFormat="1" x14ac:dyDescent="0.2">
      <c r="B495" s="76"/>
      <c r="C495" s="77"/>
      <c r="D495" s="77"/>
    </row>
    <row r="496" spans="2:4" s="14" customFormat="1" x14ac:dyDescent="0.2">
      <c r="B496" s="76"/>
      <c r="C496" s="77"/>
      <c r="D496" s="77"/>
    </row>
    <row r="497" spans="2:4" s="14" customFormat="1" x14ac:dyDescent="0.2">
      <c r="B497" s="76"/>
      <c r="C497" s="77"/>
      <c r="D497" s="77"/>
    </row>
    <row r="498" spans="2:4" s="14" customFormat="1" x14ac:dyDescent="0.2">
      <c r="B498" s="76"/>
      <c r="C498" s="77"/>
      <c r="D498" s="77"/>
    </row>
    <row r="499" spans="2:4" s="14" customFormat="1" x14ac:dyDescent="0.2">
      <c r="B499" s="76"/>
      <c r="C499" s="77"/>
      <c r="D499" s="77"/>
    </row>
    <row r="500" spans="2:4" s="14" customFormat="1" x14ac:dyDescent="0.2">
      <c r="B500" s="76"/>
      <c r="C500" s="77"/>
      <c r="D500" s="77"/>
    </row>
    <row r="501" spans="2:4" s="14" customFormat="1" x14ac:dyDescent="0.2">
      <c r="B501" s="76"/>
      <c r="C501" s="77"/>
      <c r="D501" s="77"/>
    </row>
    <row r="502" spans="2:4" s="14" customFormat="1" x14ac:dyDescent="0.2">
      <c r="B502" s="76"/>
      <c r="C502" s="77"/>
      <c r="D502" s="77"/>
    </row>
    <row r="503" spans="2:4" s="14" customFormat="1" x14ac:dyDescent="0.2">
      <c r="B503" s="76"/>
      <c r="C503" s="77"/>
      <c r="D503" s="77"/>
    </row>
    <row r="504" spans="2:4" s="14" customFormat="1" x14ac:dyDescent="0.2">
      <c r="B504" s="76"/>
      <c r="C504" s="77"/>
      <c r="D504" s="77"/>
    </row>
    <row r="505" spans="2:4" s="14" customFormat="1" x14ac:dyDescent="0.2">
      <c r="B505" s="76"/>
      <c r="C505" s="77"/>
      <c r="D505" s="77"/>
    </row>
    <row r="506" spans="2:4" s="14" customFormat="1" x14ac:dyDescent="0.2">
      <c r="B506" s="76"/>
      <c r="C506" s="77"/>
      <c r="D506" s="77"/>
    </row>
    <row r="507" spans="2:4" s="14" customFormat="1" x14ac:dyDescent="0.2">
      <c r="B507" s="76"/>
      <c r="C507" s="77"/>
      <c r="D507" s="77"/>
    </row>
    <row r="508" spans="2:4" s="14" customFormat="1" x14ac:dyDescent="0.2">
      <c r="B508" s="76"/>
      <c r="C508" s="77"/>
      <c r="D508" s="77"/>
    </row>
    <row r="509" spans="2:4" s="14" customFormat="1" x14ac:dyDescent="0.2">
      <c r="B509" s="76"/>
      <c r="C509" s="77"/>
      <c r="D509" s="77"/>
    </row>
    <row r="510" spans="2:4" s="14" customFormat="1" x14ac:dyDescent="0.2">
      <c r="B510" s="76"/>
      <c r="C510" s="77"/>
      <c r="D510" s="77"/>
    </row>
    <row r="511" spans="2:4" s="14" customFormat="1" x14ac:dyDescent="0.2">
      <c r="B511" s="76"/>
      <c r="C511" s="77"/>
      <c r="D511" s="77"/>
    </row>
    <row r="512" spans="2:4" s="14" customFormat="1" x14ac:dyDescent="0.2">
      <c r="B512" s="76"/>
      <c r="C512" s="77"/>
      <c r="D512" s="77"/>
    </row>
    <row r="513" spans="2:4" s="14" customFormat="1" x14ac:dyDescent="0.2">
      <c r="B513" s="76"/>
      <c r="C513" s="77"/>
      <c r="D513" s="77"/>
    </row>
    <row r="514" spans="2:4" s="14" customFormat="1" x14ac:dyDescent="0.2">
      <c r="B514" s="76"/>
      <c r="C514" s="77"/>
      <c r="D514" s="77"/>
    </row>
    <row r="515" spans="2:4" s="14" customFormat="1" x14ac:dyDescent="0.2">
      <c r="B515" s="76"/>
      <c r="C515" s="77"/>
      <c r="D515" s="77"/>
    </row>
    <row r="516" spans="2:4" s="14" customFormat="1" x14ac:dyDescent="0.2">
      <c r="B516" s="76"/>
      <c r="C516" s="77"/>
      <c r="D516" s="77"/>
    </row>
    <row r="517" spans="2:4" s="14" customFormat="1" x14ac:dyDescent="0.2">
      <c r="B517" s="76"/>
      <c r="C517" s="77"/>
      <c r="D517" s="77"/>
    </row>
    <row r="518" spans="2:4" s="14" customFormat="1" x14ac:dyDescent="0.2">
      <c r="B518" s="76"/>
      <c r="C518" s="77"/>
      <c r="D518" s="77"/>
    </row>
    <row r="519" spans="2:4" s="14" customFormat="1" x14ac:dyDescent="0.2">
      <c r="B519" s="76"/>
      <c r="C519" s="77"/>
      <c r="D519" s="77"/>
    </row>
    <row r="520" spans="2:4" s="14" customFormat="1" x14ac:dyDescent="0.2">
      <c r="B520" s="76"/>
      <c r="C520" s="77"/>
      <c r="D520" s="77"/>
    </row>
    <row r="521" spans="2:4" s="14" customFormat="1" x14ac:dyDescent="0.2">
      <c r="B521" s="76"/>
      <c r="C521" s="77"/>
      <c r="D521" s="77"/>
    </row>
    <row r="522" spans="2:4" s="14" customFormat="1" x14ac:dyDescent="0.2">
      <c r="B522" s="76"/>
      <c r="C522" s="77"/>
      <c r="D522" s="77"/>
    </row>
    <row r="523" spans="2:4" s="14" customFormat="1" x14ac:dyDescent="0.2">
      <c r="B523" s="76"/>
      <c r="C523" s="77"/>
      <c r="D523" s="77"/>
    </row>
    <row r="524" spans="2:4" s="14" customFormat="1" x14ac:dyDescent="0.2">
      <c r="B524" s="76"/>
      <c r="C524" s="77"/>
      <c r="D524" s="77"/>
    </row>
    <row r="525" spans="2:4" s="14" customFormat="1" x14ac:dyDescent="0.2">
      <c r="B525" s="76"/>
      <c r="C525" s="77"/>
      <c r="D525" s="77"/>
    </row>
    <row r="526" spans="2:4" s="14" customFormat="1" x14ac:dyDescent="0.2">
      <c r="B526" s="76"/>
      <c r="C526" s="77"/>
      <c r="D526" s="77"/>
    </row>
    <row r="527" spans="2:4" s="14" customFormat="1" x14ac:dyDescent="0.2">
      <c r="B527" s="76"/>
      <c r="C527" s="77"/>
      <c r="D527" s="77"/>
    </row>
    <row r="528" spans="2:4" s="14" customFormat="1" x14ac:dyDescent="0.2">
      <c r="B528" s="76"/>
      <c r="C528" s="77"/>
      <c r="D528" s="77"/>
    </row>
    <row r="529" spans="2:4" s="14" customFormat="1" x14ac:dyDescent="0.2">
      <c r="B529" s="76"/>
      <c r="C529" s="77"/>
      <c r="D529" s="77"/>
    </row>
    <row r="530" spans="2:4" s="14" customFormat="1" x14ac:dyDescent="0.2">
      <c r="B530" s="76"/>
      <c r="C530" s="77"/>
      <c r="D530" s="77"/>
    </row>
    <row r="531" spans="2:4" s="14" customFormat="1" x14ac:dyDescent="0.2">
      <c r="B531" s="76"/>
      <c r="C531" s="77"/>
      <c r="D531" s="77"/>
    </row>
    <row r="532" spans="2:4" s="14" customFormat="1" x14ac:dyDescent="0.2">
      <c r="B532" s="76"/>
      <c r="C532" s="77"/>
      <c r="D532" s="77"/>
    </row>
    <row r="533" spans="2:4" s="14" customFormat="1" x14ac:dyDescent="0.2">
      <c r="B533" s="76"/>
      <c r="C533" s="77"/>
      <c r="D533" s="77"/>
    </row>
    <row r="534" spans="2:4" s="14" customFormat="1" x14ac:dyDescent="0.2">
      <c r="B534" s="76"/>
      <c r="C534" s="77"/>
      <c r="D534" s="77"/>
    </row>
    <row r="535" spans="2:4" s="14" customFormat="1" x14ac:dyDescent="0.2">
      <c r="B535" s="76"/>
      <c r="C535" s="77"/>
      <c r="D535" s="77"/>
    </row>
    <row r="536" spans="2:4" s="14" customFormat="1" x14ac:dyDescent="0.2">
      <c r="B536" s="76"/>
      <c r="C536" s="77"/>
      <c r="D536" s="77"/>
    </row>
    <row r="537" spans="2:4" s="14" customFormat="1" x14ac:dyDescent="0.2">
      <c r="B537" s="76"/>
      <c r="C537" s="77"/>
      <c r="D537" s="77"/>
    </row>
    <row r="538" spans="2:4" s="14" customFormat="1" x14ac:dyDescent="0.2">
      <c r="B538" s="76"/>
      <c r="C538" s="77"/>
      <c r="D538" s="77"/>
    </row>
    <row r="539" spans="2:4" s="14" customFormat="1" x14ac:dyDescent="0.2">
      <c r="B539" s="76"/>
      <c r="C539" s="77"/>
      <c r="D539" s="77"/>
    </row>
    <row r="540" spans="2:4" s="14" customFormat="1" x14ac:dyDescent="0.2">
      <c r="B540" s="76"/>
      <c r="C540" s="77"/>
      <c r="D540" s="77"/>
    </row>
    <row r="541" spans="2:4" s="14" customFormat="1" x14ac:dyDescent="0.2">
      <c r="B541" s="76"/>
      <c r="C541" s="77"/>
      <c r="D541" s="77"/>
    </row>
    <row r="542" spans="2:4" s="14" customFormat="1" x14ac:dyDescent="0.2">
      <c r="B542" s="76"/>
      <c r="C542" s="77"/>
      <c r="D542" s="77"/>
    </row>
    <row r="543" spans="2:4" s="14" customFormat="1" x14ac:dyDescent="0.2">
      <c r="B543" s="76"/>
      <c r="C543" s="77"/>
      <c r="D543" s="77"/>
    </row>
    <row r="544" spans="2:4" s="14" customFormat="1" x14ac:dyDescent="0.2">
      <c r="B544" s="76"/>
      <c r="C544" s="77"/>
      <c r="D544" s="77"/>
    </row>
    <row r="545" spans="2:4" s="14" customFormat="1" x14ac:dyDescent="0.2">
      <c r="B545" s="76"/>
      <c r="C545" s="77"/>
      <c r="D545" s="77"/>
    </row>
    <row r="546" spans="2:4" s="14" customFormat="1" x14ac:dyDescent="0.2">
      <c r="B546" s="76"/>
      <c r="C546" s="77"/>
      <c r="D546" s="77"/>
    </row>
    <row r="547" spans="2:4" s="14" customFormat="1" x14ac:dyDescent="0.2">
      <c r="B547" s="76"/>
      <c r="C547" s="77"/>
      <c r="D547" s="77"/>
    </row>
    <row r="548" spans="2:4" s="14" customFormat="1" x14ac:dyDescent="0.2">
      <c r="B548" s="76"/>
      <c r="C548" s="77"/>
      <c r="D548" s="77"/>
    </row>
    <row r="549" spans="2:4" s="14" customFormat="1" x14ac:dyDescent="0.2">
      <c r="B549" s="76"/>
      <c r="C549" s="77"/>
      <c r="D549" s="77"/>
    </row>
    <row r="550" spans="2:4" s="14" customFormat="1" x14ac:dyDescent="0.2">
      <c r="B550" s="76"/>
      <c r="C550" s="77"/>
      <c r="D550" s="77"/>
    </row>
    <row r="551" spans="2:4" s="14" customFormat="1" x14ac:dyDescent="0.2">
      <c r="B551" s="76"/>
      <c r="C551" s="77"/>
      <c r="D551" s="77"/>
    </row>
    <row r="552" spans="2:4" s="14" customFormat="1" x14ac:dyDescent="0.2">
      <c r="B552" s="76"/>
      <c r="C552" s="77"/>
      <c r="D552" s="77"/>
    </row>
    <row r="553" spans="2:4" s="14" customFormat="1" x14ac:dyDescent="0.2">
      <c r="B553" s="76"/>
      <c r="C553" s="77"/>
      <c r="D553" s="77"/>
    </row>
    <row r="554" spans="2:4" s="14" customFormat="1" x14ac:dyDescent="0.2">
      <c r="B554" s="76"/>
      <c r="C554" s="77"/>
      <c r="D554" s="77"/>
    </row>
    <row r="555" spans="2:4" s="14" customFormat="1" x14ac:dyDescent="0.2">
      <c r="B555" s="76"/>
      <c r="C555" s="77"/>
      <c r="D555" s="77"/>
    </row>
    <row r="556" spans="2:4" s="14" customFormat="1" x14ac:dyDescent="0.2">
      <c r="B556" s="76"/>
      <c r="C556" s="77"/>
      <c r="D556" s="77"/>
    </row>
    <row r="557" spans="2:4" s="14" customFormat="1" x14ac:dyDescent="0.2">
      <c r="B557" s="76"/>
      <c r="C557" s="77"/>
      <c r="D557" s="77"/>
    </row>
    <row r="558" spans="2:4" s="14" customFormat="1" x14ac:dyDescent="0.2">
      <c r="B558" s="76"/>
      <c r="C558" s="77"/>
      <c r="D558" s="77"/>
    </row>
    <row r="559" spans="2:4" s="14" customFormat="1" x14ac:dyDescent="0.2">
      <c r="B559" s="76"/>
      <c r="C559" s="77"/>
      <c r="D559" s="77"/>
    </row>
    <row r="560" spans="2:4" s="14" customFormat="1" x14ac:dyDescent="0.2">
      <c r="B560" s="76"/>
      <c r="C560" s="77"/>
      <c r="D560" s="77"/>
    </row>
    <row r="561" spans="2:4" s="14" customFormat="1" x14ac:dyDescent="0.2">
      <c r="B561" s="76"/>
      <c r="C561" s="77"/>
      <c r="D561" s="77"/>
    </row>
    <row r="562" spans="2:4" s="14" customFormat="1" x14ac:dyDescent="0.2">
      <c r="B562" s="76"/>
      <c r="C562" s="77"/>
      <c r="D562" s="77"/>
    </row>
    <row r="563" spans="2:4" s="14" customFormat="1" x14ac:dyDescent="0.2">
      <c r="B563" s="76"/>
      <c r="C563" s="77"/>
      <c r="D563" s="77"/>
    </row>
    <row r="564" spans="2:4" s="14" customFormat="1" x14ac:dyDescent="0.2">
      <c r="B564" s="76"/>
      <c r="C564" s="77"/>
      <c r="D564" s="77"/>
    </row>
    <row r="565" spans="2:4" s="14" customFormat="1" x14ac:dyDescent="0.2">
      <c r="B565" s="76"/>
      <c r="C565" s="77"/>
      <c r="D565" s="77"/>
    </row>
    <row r="566" spans="2:4" s="14" customFormat="1" x14ac:dyDescent="0.2">
      <c r="B566" s="76"/>
      <c r="C566" s="77"/>
      <c r="D566" s="77"/>
    </row>
    <row r="567" spans="2:4" s="14" customFormat="1" x14ac:dyDescent="0.2">
      <c r="B567" s="76"/>
      <c r="C567" s="77"/>
      <c r="D567" s="77"/>
    </row>
    <row r="568" spans="2:4" s="14" customFormat="1" x14ac:dyDescent="0.2">
      <c r="B568" s="76"/>
      <c r="C568" s="77"/>
      <c r="D568" s="77"/>
    </row>
    <row r="569" spans="2:4" s="14" customFormat="1" x14ac:dyDescent="0.2">
      <c r="B569" s="76"/>
      <c r="C569" s="77"/>
      <c r="D569" s="77"/>
    </row>
    <row r="570" spans="2:4" s="14" customFormat="1" x14ac:dyDescent="0.2">
      <c r="B570" s="76"/>
      <c r="C570" s="77"/>
      <c r="D570" s="77"/>
    </row>
    <row r="571" spans="2:4" s="14" customFormat="1" x14ac:dyDescent="0.2">
      <c r="B571" s="76"/>
      <c r="C571" s="77"/>
      <c r="D571" s="77"/>
    </row>
    <row r="572" spans="2:4" s="14" customFormat="1" x14ac:dyDescent="0.2">
      <c r="B572" s="76"/>
      <c r="C572" s="77"/>
      <c r="D572" s="77"/>
    </row>
    <row r="573" spans="2:4" s="14" customFormat="1" x14ac:dyDescent="0.2">
      <c r="B573" s="76"/>
      <c r="C573" s="77"/>
      <c r="D573" s="77"/>
    </row>
    <row r="574" spans="2:4" s="14" customFormat="1" x14ac:dyDescent="0.2">
      <c r="B574" s="76"/>
      <c r="C574" s="77"/>
      <c r="D574" s="77"/>
    </row>
    <row r="575" spans="2:4" s="14" customFormat="1" x14ac:dyDescent="0.2">
      <c r="B575" s="76"/>
      <c r="C575" s="77"/>
      <c r="D575" s="77"/>
    </row>
    <row r="576" spans="2:4" s="14" customFormat="1" x14ac:dyDescent="0.2">
      <c r="B576" s="76"/>
      <c r="C576" s="77"/>
      <c r="D576" s="77"/>
    </row>
    <row r="577" spans="2:4" s="14" customFormat="1" x14ac:dyDescent="0.2">
      <c r="B577" s="76"/>
      <c r="C577" s="77"/>
      <c r="D577" s="77"/>
    </row>
    <row r="578" spans="2:4" s="14" customFormat="1" x14ac:dyDescent="0.2">
      <c r="B578" s="76"/>
      <c r="C578" s="77"/>
      <c r="D578" s="77"/>
    </row>
    <row r="579" spans="2:4" s="14" customFormat="1" x14ac:dyDescent="0.2">
      <c r="B579" s="76"/>
      <c r="C579" s="77"/>
      <c r="D579" s="77"/>
    </row>
    <row r="580" spans="2:4" s="14" customFormat="1" x14ac:dyDescent="0.2">
      <c r="B580" s="76"/>
      <c r="C580" s="77"/>
      <c r="D580" s="77"/>
    </row>
    <row r="581" spans="2:4" s="14" customFormat="1" x14ac:dyDescent="0.2">
      <c r="B581" s="76"/>
      <c r="C581" s="77"/>
      <c r="D581" s="77"/>
    </row>
    <row r="582" spans="2:4" s="14" customFormat="1" x14ac:dyDescent="0.2">
      <c r="B582" s="76"/>
      <c r="C582" s="77"/>
      <c r="D582" s="77"/>
    </row>
    <row r="583" spans="2:4" s="14" customFormat="1" x14ac:dyDescent="0.2">
      <c r="B583" s="76"/>
      <c r="C583" s="77"/>
      <c r="D583" s="77"/>
    </row>
    <row r="584" spans="2:4" s="14" customFormat="1" x14ac:dyDescent="0.2">
      <c r="B584" s="76"/>
      <c r="C584" s="77"/>
      <c r="D584" s="77"/>
    </row>
    <row r="585" spans="2:4" s="14" customFormat="1" x14ac:dyDescent="0.2">
      <c r="B585" s="76"/>
      <c r="C585" s="77"/>
      <c r="D585" s="77"/>
    </row>
    <row r="586" spans="2:4" s="14" customFormat="1" x14ac:dyDescent="0.2">
      <c r="B586" s="76"/>
      <c r="C586" s="77"/>
      <c r="D586" s="77"/>
    </row>
    <row r="587" spans="2:4" s="14" customFormat="1" x14ac:dyDescent="0.2">
      <c r="B587" s="76"/>
      <c r="C587" s="77"/>
      <c r="D587" s="77"/>
    </row>
    <row r="588" spans="2:4" s="14" customFormat="1" x14ac:dyDescent="0.2">
      <c r="B588" s="76"/>
      <c r="C588" s="77"/>
      <c r="D588" s="77"/>
    </row>
    <row r="589" spans="2:4" s="14" customFormat="1" x14ac:dyDescent="0.2">
      <c r="B589" s="76"/>
      <c r="C589" s="77"/>
      <c r="D589" s="77"/>
    </row>
    <row r="590" spans="2:4" s="14" customFormat="1" x14ac:dyDescent="0.2">
      <c r="B590" s="76"/>
      <c r="C590" s="77"/>
      <c r="D590" s="77"/>
    </row>
    <row r="591" spans="2:4" s="14" customFormat="1" x14ac:dyDescent="0.2">
      <c r="B591" s="76"/>
      <c r="C591" s="77"/>
      <c r="D591" s="77"/>
    </row>
    <row r="592" spans="2:4" s="14" customFormat="1" x14ac:dyDescent="0.2">
      <c r="B592" s="76"/>
      <c r="C592" s="77"/>
      <c r="D592" s="77"/>
    </row>
    <row r="593" spans="2:4" s="14" customFormat="1" x14ac:dyDescent="0.2">
      <c r="B593" s="76"/>
      <c r="C593" s="77"/>
      <c r="D593" s="77"/>
    </row>
    <row r="594" spans="2:4" s="14" customFormat="1" x14ac:dyDescent="0.2">
      <c r="B594" s="76"/>
      <c r="C594" s="77"/>
      <c r="D594" s="77"/>
    </row>
    <row r="595" spans="2:4" s="14" customFormat="1" x14ac:dyDescent="0.2">
      <c r="B595" s="76"/>
      <c r="C595" s="77"/>
      <c r="D595" s="77"/>
    </row>
    <row r="596" spans="2:4" s="14" customFormat="1" x14ac:dyDescent="0.2">
      <c r="B596" s="76"/>
      <c r="C596" s="77"/>
      <c r="D596" s="77"/>
    </row>
    <row r="597" spans="2:4" s="14" customFormat="1" x14ac:dyDescent="0.2">
      <c r="B597" s="76"/>
      <c r="C597" s="77"/>
      <c r="D597" s="77"/>
    </row>
    <row r="598" spans="2:4" s="14" customFormat="1" x14ac:dyDescent="0.2">
      <c r="B598" s="76"/>
      <c r="C598" s="77"/>
      <c r="D598" s="77"/>
    </row>
    <row r="599" spans="2:4" s="14" customFormat="1" x14ac:dyDescent="0.2">
      <c r="B599" s="76"/>
      <c r="C599" s="77"/>
      <c r="D599" s="77"/>
    </row>
    <row r="600" spans="2:4" s="14" customFormat="1" x14ac:dyDescent="0.2">
      <c r="B600" s="76"/>
      <c r="C600" s="77"/>
      <c r="D600" s="77"/>
    </row>
    <row r="601" spans="2:4" s="14" customFormat="1" x14ac:dyDescent="0.2">
      <c r="B601" s="76"/>
      <c r="C601" s="77"/>
      <c r="D601" s="77"/>
    </row>
    <row r="602" spans="2:4" s="14" customFormat="1" x14ac:dyDescent="0.2">
      <c r="B602" s="76"/>
      <c r="C602" s="77"/>
      <c r="D602" s="77"/>
    </row>
    <row r="603" spans="2:4" s="14" customFormat="1" x14ac:dyDescent="0.2">
      <c r="B603" s="76"/>
      <c r="C603" s="77"/>
      <c r="D603" s="77"/>
    </row>
    <row r="604" spans="2:4" s="14" customFormat="1" x14ac:dyDescent="0.2">
      <c r="B604" s="76"/>
      <c r="C604" s="77"/>
      <c r="D604" s="77"/>
    </row>
    <row r="605" spans="2:4" s="14" customFormat="1" x14ac:dyDescent="0.2">
      <c r="B605" s="76"/>
      <c r="C605" s="77"/>
      <c r="D605" s="77"/>
    </row>
    <row r="606" spans="2:4" s="14" customFormat="1" x14ac:dyDescent="0.2">
      <c r="B606" s="76"/>
      <c r="C606" s="77"/>
      <c r="D606" s="77"/>
    </row>
    <row r="607" spans="2:4" s="14" customFormat="1" x14ac:dyDescent="0.2">
      <c r="B607" s="76"/>
      <c r="C607" s="77"/>
      <c r="D607" s="77"/>
    </row>
    <row r="608" spans="2:4" s="14" customFormat="1" x14ac:dyDescent="0.2">
      <c r="B608" s="76"/>
      <c r="C608" s="77"/>
      <c r="D608" s="77"/>
    </row>
    <row r="609" spans="2:4" s="14" customFormat="1" x14ac:dyDescent="0.2">
      <c r="B609" s="76"/>
      <c r="C609" s="77"/>
      <c r="D609" s="77"/>
    </row>
    <row r="610" spans="2:4" s="14" customFormat="1" x14ac:dyDescent="0.2">
      <c r="B610" s="76"/>
      <c r="C610" s="77"/>
      <c r="D610" s="77"/>
    </row>
    <row r="611" spans="2:4" s="14" customFormat="1" x14ac:dyDescent="0.2">
      <c r="B611" s="76"/>
      <c r="C611" s="77"/>
      <c r="D611" s="77"/>
    </row>
    <row r="612" spans="2:4" s="14" customFormat="1" x14ac:dyDescent="0.2">
      <c r="B612" s="76"/>
      <c r="C612" s="77"/>
      <c r="D612" s="77"/>
    </row>
    <row r="613" spans="2:4" s="14" customFormat="1" x14ac:dyDescent="0.2">
      <c r="B613" s="76"/>
      <c r="C613" s="77"/>
      <c r="D613" s="77"/>
    </row>
    <row r="614" spans="2:4" s="14" customFormat="1" x14ac:dyDescent="0.2">
      <c r="B614" s="76"/>
      <c r="C614" s="77"/>
      <c r="D614" s="77"/>
    </row>
    <row r="615" spans="2:4" s="14" customFormat="1" x14ac:dyDescent="0.2">
      <c r="B615" s="76"/>
      <c r="C615" s="77"/>
      <c r="D615" s="77"/>
    </row>
    <row r="616" spans="2:4" s="14" customFormat="1" x14ac:dyDescent="0.2">
      <c r="B616" s="76"/>
      <c r="C616" s="77"/>
      <c r="D616" s="77"/>
    </row>
    <row r="617" spans="2:4" s="14" customFormat="1" x14ac:dyDescent="0.2">
      <c r="B617" s="76"/>
      <c r="C617" s="77"/>
      <c r="D617" s="77"/>
    </row>
    <row r="618" spans="2:4" s="14" customFormat="1" x14ac:dyDescent="0.2">
      <c r="B618" s="76"/>
      <c r="C618" s="77"/>
      <c r="D618" s="77"/>
    </row>
    <row r="619" spans="2:4" s="14" customFormat="1" x14ac:dyDescent="0.2">
      <c r="B619" s="76"/>
      <c r="C619" s="77"/>
      <c r="D619" s="77"/>
    </row>
    <row r="620" spans="2:4" s="14" customFormat="1" x14ac:dyDescent="0.2">
      <c r="B620" s="76"/>
      <c r="C620" s="77"/>
      <c r="D620" s="77"/>
    </row>
  </sheetData>
  <mergeCells count="247">
    <mergeCell ref="A1:G1"/>
    <mergeCell ref="A265:B265"/>
    <mergeCell ref="E2:G2"/>
    <mergeCell ref="E3:G3"/>
    <mergeCell ref="E4:G4"/>
    <mergeCell ref="E5:G5"/>
    <mergeCell ref="E6:G6"/>
    <mergeCell ref="E7:G7"/>
    <mergeCell ref="E8:G8"/>
    <mergeCell ref="E9:G9"/>
    <mergeCell ref="A223:B223"/>
    <mergeCell ref="A237:B237"/>
    <mergeCell ref="A251:B251"/>
    <mergeCell ref="A181:B181"/>
    <mergeCell ref="A195:B195"/>
    <mergeCell ref="A209:B209"/>
    <mergeCell ref="A139:B139"/>
    <mergeCell ref="A153:B153"/>
    <mergeCell ref="A167:B167"/>
    <mergeCell ref="A141:G141"/>
    <mergeCell ref="E36:G36"/>
    <mergeCell ref="E37:G37"/>
    <mergeCell ref="E38:G38"/>
    <mergeCell ref="E39:G39"/>
    <mergeCell ref="E49:G49"/>
    <mergeCell ref="E50:G50"/>
    <mergeCell ref="E51:G51"/>
    <mergeCell ref="E52:G52"/>
    <mergeCell ref="E53:G53"/>
    <mergeCell ref="E40:G40"/>
    <mergeCell ref="E44:G44"/>
    <mergeCell ref="E45:G45"/>
    <mergeCell ref="E46:G46"/>
    <mergeCell ref="E47:G47"/>
    <mergeCell ref="E48:G48"/>
    <mergeCell ref="A43:G43"/>
    <mergeCell ref="A41:B41"/>
    <mergeCell ref="E10:G10"/>
    <mergeCell ref="E11:G11"/>
    <mergeCell ref="E12:G12"/>
    <mergeCell ref="E16:G16"/>
    <mergeCell ref="E17:G17"/>
    <mergeCell ref="E18:G18"/>
    <mergeCell ref="A15:G15"/>
    <mergeCell ref="E34:G34"/>
    <mergeCell ref="E35:G35"/>
    <mergeCell ref="E25:G25"/>
    <mergeCell ref="E26:G26"/>
    <mergeCell ref="E30:G30"/>
    <mergeCell ref="E31:G31"/>
    <mergeCell ref="E32:G32"/>
    <mergeCell ref="E33:G33"/>
    <mergeCell ref="A29:G29"/>
    <mergeCell ref="E19:G19"/>
    <mergeCell ref="E20:G20"/>
    <mergeCell ref="E21:G21"/>
    <mergeCell ref="E22:G22"/>
    <mergeCell ref="E23:G23"/>
    <mergeCell ref="E24:G24"/>
    <mergeCell ref="A13:B13"/>
    <mergeCell ref="A27:B27"/>
    <mergeCell ref="E64:G64"/>
    <mergeCell ref="E65:G65"/>
    <mergeCell ref="E66:G66"/>
    <mergeCell ref="E67:G67"/>
    <mergeCell ref="E68:G68"/>
    <mergeCell ref="A55:B55"/>
    <mergeCell ref="E54:G54"/>
    <mergeCell ref="A57:G57"/>
    <mergeCell ref="E72:G72"/>
    <mergeCell ref="A71:G71"/>
    <mergeCell ref="E58:G58"/>
    <mergeCell ref="E59:G59"/>
    <mergeCell ref="E60:G60"/>
    <mergeCell ref="E61:G61"/>
    <mergeCell ref="E62:G62"/>
    <mergeCell ref="E63:G63"/>
    <mergeCell ref="E79:G79"/>
    <mergeCell ref="A69:B69"/>
    <mergeCell ref="E80:G80"/>
    <mergeCell ref="E81:G81"/>
    <mergeCell ref="E82:G82"/>
    <mergeCell ref="E86:G86"/>
    <mergeCell ref="E87:G87"/>
    <mergeCell ref="A85:G85"/>
    <mergeCell ref="E73:G73"/>
    <mergeCell ref="E74:G74"/>
    <mergeCell ref="E75:G75"/>
    <mergeCell ref="E76:G76"/>
    <mergeCell ref="E77:G77"/>
    <mergeCell ref="E78:G78"/>
    <mergeCell ref="A83:B83"/>
    <mergeCell ref="E94:G94"/>
    <mergeCell ref="E95:G95"/>
    <mergeCell ref="E96:G96"/>
    <mergeCell ref="E100:G100"/>
    <mergeCell ref="E101:G101"/>
    <mergeCell ref="E102:G102"/>
    <mergeCell ref="A99:G99"/>
    <mergeCell ref="E88:G88"/>
    <mergeCell ref="E89:G89"/>
    <mergeCell ref="E90:G90"/>
    <mergeCell ref="E91:G91"/>
    <mergeCell ref="E92:G92"/>
    <mergeCell ref="E93:G93"/>
    <mergeCell ref="A97:B97"/>
    <mergeCell ref="E109:G109"/>
    <mergeCell ref="E110:G110"/>
    <mergeCell ref="E114:G114"/>
    <mergeCell ref="E115:G115"/>
    <mergeCell ref="E116:G116"/>
    <mergeCell ref="E117:G117"/>
    <mergeCell ref="A113:G113"/>
    <mergeCell ref="E103:G103"/>
    <mergeCell ref="E104:G104"/>
    <mergeCell ref="E105:G105"/>
    <mergeCell ref="E106:G106"/>
    <mergeCell ref="E107:G107"/>
    <mergeCell ref="E108:G108"/>
    <mergeCell ref="A111:B111"/>
    <mergeCell ref="E124:G124"/>
    <mergeCell ref="E128:G128"/>
    <mergeCell ref="E129:G129"/>
    <mergeCell ref="E130:G130"/>
    <mergeCell ref="E131:G131"/>
    <mergeCell ref="E132:G132"/>
    <mergeCell ref="A127:G127"/>
    <mergeCell ref="E118:G118"/>
    <mergeCell ref="E119:G119"/>
    <mergeCell ref="E120:G120"/>
    <mergeCell ref="E121:G121"/>
    <mergeCell ref="E122:G122"/>
    <mergeCell ref="E123:G123"/>
    <mergeCell ref="A125:B125"/>
    <mergeCell ref="E142:G142"/>
    <mergeCell ref="E143:G143"/>
    <mergeCell ref="E144:G144"/>
    <mergeCell ref="E145:G145"/>
    <mergeCell ref="E146:G146"/>
    <mergeCell ref="E147:G147"/>
    <mergeCell ref="E133:G133"/>
    <mergeCell ref="E134:G134"/>
    <mergeCell ref="E135:G135"/>
    <mergeCell ref="E136:G136"/>
    <mergeCell ref="E137:G137"/>
    <mergeCell ref="E138:G138"/>
    <mergeCell ref="E157:G157"/>
    <mergeCell ref="E158:G158"/>
    <mergeCell ref="E159:G159"/>
    <mergeCell ref="E160:G160"/>
    <mergeCell ref="E161:G161"/>
    <mergeCell ref="E162:G162"/>
    <mergeCell ref="E148:G148"/>
    <mergeCell ref="E149:G149"/>
    <mergeCell ref="E150:G150"/>
    <mergeCell ref="E151:G151"/>
    <mergeCell ref="E152:G152"/>
    <mergeCell ref="E156:G156"/>
    <mergeCell ref="A155:G155"/>
    <mergeCell ref="E172:G172"/>
    <mergeCell ref="E173:G173"/>
    <mergeCell ref="E174:G174"/>
    <mergeCell ref="E175:G175"/>
    <mergeCell ref="E176:G176"/>
    <mergeCell ref="E177:G177"/>
    <mergeCell ref="E163:G163"/>
    <mergeCell ref="E164:G164"/>
    <mergeCell ref="E165:G165"/>
    <mergeCell ref="E166:G166"/>
    <mergeCell ref="E170:G170"/>
    <mergeCell ref="E171:G171"/>
    <mergeCell ref="A169:G169"/>
    <mergeCell ref="E187:G187"/>
    <mergeCell ref="E188:G188"/>
    <mergeCell ref="E189:G189"/>
    <mergeCell ref="E190:G190"/>
    <mergeCell ref="E191:G191"/>
    <mergeCell ref="E192:G192"/>
    <mergeCell ref="E178:G178"/>
    <mergeCell ref="E179:G179"/>
    <mergeCell ref="E180:G180"/>
    <mergeCell ref="E184:G184"/>
    <mergeCell ref="E185:G185"/>
    <mergeCell ref="E186:G186"/>
    <mergeCell ref="A183:G183"/>
    <mergeCell ref="E202:G202"/>
    <mergeCell ref="E203:G203"/>
    <mergeCell ref="E204:G204"/>
    <mergeCell ref="E205:G205"/>
    <mergeCell ref="E206:G206"/>
    <mergeCell ref="E207:G207"/>
    <mergeCell ref="E193:G193"/>
    <mergeCell ref="E194:G194"/>
    <mergeCell ref="E198:G198"/>
    <mergeCell ref="E199:G199"/>
    <mergeCell ref="E200:G200"/>
    <mergeCell ref="E201:G201"/>
    <mergeCell ref="A197:G197"/>
    <mergeCell ref="E217:G217"/>
    <mergeCell ref="E218:G218"/>
    <mergeCell ref="E219:G219"/>
    <mergeCell ref="E220:G220"/>
    <mergeCell ref="E221:G221"/>
    <mergeCell ref="E222:G222"/>
    <mergeCell ref="E208:G208"/>
    <mergeCell ref="E212:G212"/>
    <mergeCell ref="E213:G213"/>
    <mergeCell ref="E214:G214"/>
    <mergeCell ref="E215:G215"/>
    <mergeCell ref="E216:G216"/>
    <mergeCell ref="A211:G211"/>
    <mergeCell ref="E232:G232"/>
    <mergeCell ref="E233:G233"/>
    <mergeCell ref="E234:G234"/>
    <mergeCell ref="E235:G235"/>
    <mergeCell ref="E236:G236"/>
    <mergeCell ref="E240:G240"/>
    <mergeCell ref="E226:G226"/>
    <mergeCell ref="E227:G227"/>
    <mergeCell ref="E228:G228"/>
    <mergeCell ref="E229:G229"/>
    <mergeCell ref="E230:G230"/>
    <mergeCell ref="E231:G231"/>
    <mergeCell ref="E262:G262"/>
    <mergeCell ref="E263:G263"/>
    <mergeCell ref="E264:G264"/>
    <mergeCell ref="A253:G253"/>
    <mergeCell ref="A239:G239"/>
    <mergeCell ref="A225:G225"/>
    <mergeCell ref="E256:G256"/>
    <mergeCell ref="E257:G257"/>
    <mergeCell ref="E258:G258"/>
    <mergeCell ref="E259:G259"/>
    <mergeCell ref="E260:G260"/>
    <mergeCell ref="E261:G261"/>
    <mergeCell ref="E247:G247"/>
    <mergeCell ref="E248:G248"/>
    <mergeCell ref="E249:G249"/>
    <mergeCell ref="E250:G250"/>
    <mergeCell ref="E254:G254"/>
    <mergeCell ref="E255:G255"/>
    <mergeCell ref="E241:G241"/>
    <mergeCell ref="E242:G242"/>
    <mergeCell ref="E243:G243"/>
    <mergeCell ref="E244:G244"/>
    <mergeCell ref="E245:G245"/>
    <mergeCell ref="E246:G246"/>
  </mergeCells>
  <printOptions horizontalCentered="1"/>
  <pageMargins left="0.7" right="0.7" top="0.75" bottom="0.75" header="0.3" footer="0.3"/>
  <pageSetup scale="98" orientation="portrait" r:id="rId1"/>
  <headerFooter>
    <oddHeader>&amp;C&amp;"Arial,Bold"&amp;12Detailed ACTUAL Expenses</oddHeader>
  </headerFooter>
  <rowBreaks count="4" manualBreakCount="4">
    <brk id="55" max="6" man="1"/>
    <brk id="111" max="16383" man="1"/>
    <brk id="168" max="16383" man="1"/>
    <brk id="22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61C2A-D269-418E-84A9-68A4321190D1}">
  <sheetPr codeName="Sheet5"/>
  <dimension ref="A2:O56"/>
  <sheetViews>
    <sheetView topLeftCell="A34" zoomScaleNormal="100" workbookViewId="0">
      <selection activeCell="A58" sqref="A58:XFD58"/>
    </sheetView>
  </sheetViews>
  <sheetFormatPr defaultColWidth="8.85546875" defaultRowHeight="12.75" x14ac:dyDescent="0.2"/>
  <cols>
    <col min="1" max="1" width="7.7109375" style="107" customWidth="1"/>
    <col min="2" max="2" width="6.140625" style="107" customWidth="1"/>
    <col min="3" max="3" width="9" style="107" customWidth="1"/>
    <col min="4" max="4" width="11.7109375" style="107" customWidth="1"/>
    <col min="5" max="5" width="2.140625" style="107" customWidth="1"/>
    <col min="6" max="6" width="6.42578125" style="107" customWidth="1"/>
    <col min="7" max="7" width="7.7109375" style="107" customWidth="1"/>
    <col min="8" max="8" width="2.28515625" style="107" customWidth="1"/>
    <col min="9" max="9" width="7.7109375" style="107" customWidth="1"/>
    <col min="10" max="10" width="6.42578125" style="107" customWidth="1"/>
    <col min="11" max="11" width="16.5703125" style="107" customWidth="1"/>
    <col min="12" max="12" width="4" style="107" customWidth="1"/>
    <col min="13" max="13" width="2.140625" style="107" customWidth="1"/>
    <col min="14" max="15" width="7.7109375" style="107" customWidth="1"/>
    <col min="16" max="16384" width="8.85546875" style="107"/>
  </cols>
  <sheetData>
    <row r="2" spans="1:15" ht="20.25" x14ac:dyDescent="0.3">
      <c r="A2" s="106" t="s">
        <v>90</v>
      </c>
      <c r="B2" s="249" t="s">
        <v>91</v>
      </c>
      <c r="C2" s="250"/>
      <c r="D2" s="250"/>
      <c r="E2" s="250"/>
      <c r="F2" s="250"/>
      <c r="G2" s="250"/>
      <c r="H2" s="251"/>
      <c r="I2" s="252" t="s">
        <v>92</v>
      </c>
      <c r="J2" s="253"/>
      <c r="K2" s="253"/>
      <c r="L2" s="253"/>
      <c r="M2" s="253"/>
      <c r="N2" s="253"/>
      <c r="O2" s="254"/>
    </row>
    <row r="3" spans="1:15" s="110" customFormat="1" ht="20.25" x14ac:dyDescent="0.3">
      <c r="A3" s="108" t="s">
        <v>93</v>
      </c>
      <c r="B3" s="109" t="s">
        <v>94</v>
      </c>
      <c r="C3" s="109"/>
      <c r="D3" s="109"/>
      <c r="E3" s="109"/>
      <c r="F3" s="109"/>
      <c r="G3" s="109"/>
      <c r="H3" s="109"/>
      <c r="I3" s="255" t="s">
        <v>95</v>
      </c>
      <c r="J3" s="255"/>
      <c r="K3" s="255"/>
      <c r="L3" s="256" t="s">
        <v>96</v>
      </c>
      <c r="M3" s="249"/>
      <c r="N3" s="249"/>
      <c r="O3" s="257"/>
    </row>
    <row r="4" spans="1:15" s="110" customFormat="1" ht="20.25" x14ac:dyDescent="0.3">
      <c r="A4" s="111"/>
      <c r="B4" s="249" t="s">
        <v>97</v>
      </c>
      <c r="C4" s="249"/>
      <c r="D4" s="249"/>
      <c r="E4" s="249"/>
      <c r="F4" s="249"/>
      <c r="G4" s="249"/>
      <c r="H4" s="109"/>
      <c r="I4" s="255" t="s">
        <v>98</v>
      </c>
      <c r="J4" s="255"/>
      <c r="K4" s="255"/>
      <c r="L4" s="256" t="s">
        <v>99</v>
      </c>
      <c r="M4" s="249"/>
      <c r="N4" s="249"/>
      <c r="O4" s="257"/>
    </row>
    <row r="5" spans="1:15" s="112" customFormat="1" ht="18" customHeight="1" x14ac:dyDescent="0.2">
      <c r="A5" s="258" t="s">
        <v>100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</row>
    <row r="6" spans="1:15" ht="23.25" customHeight="1" x14ac:dyDescent="0.2">
      <c r="A6" s="113" t="s">
        <v>28</v>
      </c>
      <c r="B6" s="113" t="s">
        <v>101</v>
      </c>
      <c r="C6" s="259" t="s">
        <v>102</v>
      </c>
      <c r="D6" s="259"/>
      <c r="E6" s="114" t="s">
        <v>103</v>
      </c>
      <c r="F6" s="115" t="s">
        <v>104</v>
      </c>
      <c r="G6" s="115" t="s">
        <v>105</v>
      </c>
      <c r="I6" s="113" t="s">
        <v>28</v>
      </c>
      <c r="J6" s="113" t="s">
        <v>101</v>
      </c>
      <c r="K6" s="259" t="s">
        <v>102</v>
      </c>
      <c r="L6" s="259"/>
      <c r="M6" s="114" t="s">
        <v>103</v>
      </c>
      <c r="N6" s="115" t="s">
        <v>104</v>
      </c>
      <c r="O6" s="115" t="s">
        <v>105</v>
      </c>
    </row>
    <row r="7" spans="1:15" x14ac:dyDescent="0.2">
      <c r="A7" s="260" t="s">
        <v>106</v>
      </c>
      <c r="B7" s="261"/>
      <c r="C7" s="261"/>
      <c r="D7" s="261"/>
      <c r="E7" s="261"/>
      <c r="F7" s="261"/>
      <c r="G7" s="262"/>
      <c r="I7" s="260" t="s">
        <v>362</v>
      </c>
      <c r="J7" s="261"/>
      <c r="K7" s="261"/>
      <c r="L7" s="261"/>
      <c r="M7" s="261"/>
      <c r="N7" s="261"/>
      <c r="O7" s="262"/>
    </row>
    <row r="8" spans="1:15" x14ac:dyDescent="0.2">
      <c r="A8" s="116"/>
      <c r="B8" s="117">
        <v>41</v>
      </c>
      <c r="C8" s="118" t="s">
        <v>107</v>
      </c>
      <c r="D8" s="119"/>
      <c r="E8" s="120"/>
      <c r="F8" s="121">
        <v>1.49</v>
      </c>
      <c r="G8" s="116"/>
      <c r="I8" s="116"/>
      <c r="J8" s="122">
        <v>620078</v>
      </c>
      <c r="K8" s="247" t="s">
        <v>108</v>
      </c>
      <c r="L8" s="248"/>
      <c r="M8" s="125"/>
      <c r="N8" s="126">
        <v>1.99</v>
      </c>
      <c r="O8" s="116"/>
    </row>
    <row r="9" spans="1:15" x14ac:dyDescent="0.2">
      <c r="A9" s="116"/>
      <c r="B9" s="122">
        <v>370</v>
      </c>
      <c r="C9" s="123" t="s">
        <v>109</v>
      </c>
      <c r="D9" s="124"/>
      <c r="E9" s="124"/>
      <c r="F9" s="127">
        <v>2.29</v>
      </c>
      <c r="G9" s="116"/>
      <c r="I9" s="116"/>
      <c r="J9" s="117">
        <v>116</v>
      </c>
      <c r="K9" s="118" t="s">
        <v>110</v>
      </c>
      <c r="L9" s="119"/>
      <c r="M9" s="120"/>
      <c r="N9" s="121">
        <v>2.4900000000000002</v>
      </c>
      <c r="O9" s="116"/>
    </row>
    <row r="10" spans="1:15" x14ac:dyDescent="0.2">
      <c r="A10" s="116"/>
      <c r="B10" s="117">
        <v>648106</v>
      </c>
      <c r="C10" s="118" t="s">
        <v>111</v>
      </c>
      <c r="D10" s="119"/>
      <c r="E10" s="120"/>
      <c r="F10" s="121">
        <v>1.49</v>
      </c>
      <c r="G10" s="116"/>
      <c r="I10" s="116"/>
      <c r="J10" s="122">
        <v>416</v>
      </c>
      <c r="K10" s="263" t="s">
        <v>112</v>
      </c>
      <c r="L10" s="263"/>
      <c r="M10" s="125"/>
      <c r="N10" s="126">
        <v>1.99</v>
      </c>
      <c r="O10" s="116"/>
    </row>
    <row r="11" spans="1:15" x14ac:dyDescent="0.2">
      <c r="A11" s="116"/>
      <c r="B11" s="122">
        <v>646287</v>
      </c>
      <c r="C11" s="123" t="s">
        <v>113</v>
      </c>
      <c r="D11" s="124"/>
      <c r="E11" s="124"/>
      <c r="F11" s="127">
        <v>2.29</v>
      </c>
      <c r="G11" s="116"/>
      <c r="I11" s="116"/>
      <c r="J11" s="117">
        <v>604964</v>
      </c>
      <c r="K11" s="118" t="s">
        <v>114</v>
      </c>
      <c r="L11" s="119"/>
      <c r="M11" s="120"/>
      <c r="N11" s="121">
        <v>2.4900000000000002</v>
      </c>
      <c r="O11" s="116"/>
    </row>
    <row r="12" spans="1:15" x14ac:dyDescent="0.2">
      <c r="A12" s="116"/>
      <c r="B12" s="117">
        <v>620556</v>
      </c>
      <c r="C12" s="118" t="s">
        <v>115</v>
      </c>
      <c r="D12" s="119"/>
      <c r="E12" s="120"/>
      <c r="F12" s="121">
        <v>1.49</v>
      </c>
      <c r="G12" s="116"/>
      <c r="I12" s="116"/>
      <c r="J12" s="122">
        <v>417</v>
      </c>
      <c r="K12" s="263" t="s">
        <v>116</v>
      </c>
      <c r="L12" s="263"/>
      <c r="M12" s="125"/>
      <c r="N12" s="126">
        <v>1.99</v>
      </c>
      <c r="O12" s="116"/>
    </row>
    <row r="13" spans="1:15" x14ac:dyDescent="0.2">
      <c r="A13" s="116"/>
      <c r="B13" s="122">
        <v>620079</v>
      </c>
      <c r="C13" s="123" t="s">
        <v>117</v>
      </c>
      <c r="D13" s="124"/>
      <c r="E13" s="124"/>
      <c r="F13" s="127">
        <v>2.29</v>
      </c>
      <c r="G13" s="116"/>
      <c r="I13" s="116"/>
      <c r="J13" s="117">
        <v>120</v>
      </c>
      <c r="K13" s="118" t="s">
        <v>118</v>
      </c>
      <c r="L13" s="119"/>
      <c r="M13" s="120"/>
      <c r="N13" s="121">
        <v>2.4900000000000002</v>
      </c>
      <c r="O13" s="116"/>
    </row>
    <row r="14" spans="1:15" x14ac:dyDescent="0.2">
      <c r="A14" s="116"/>
      <c r="B14" s="117">
        <v>30</v>
      </c>
      <c r="C14" s="118" t="s">
        <v>119</v>
      </c>
      <c r="D14" s="119"/>
      <c r="E14" s="120"/>
      <c r="F14" s="121">
        <v>1.49</v>
      </c>
      <c r="G14" s="116"/>
      <c r="I14" s="116"/>
      <c r="J14" s="122">
        <v>418</v>
      </c>
      <c r="K14" s="263" t="s">
        <v>120</v>
      </c>
      <c r="L14" s="263"/>
      <c r="M14" s="125"/>
      <c r="N14" s="126">
        <v>1.99</v>
      </c>
      <c r="O14" s="116"/>
    </row>
    <row r="15" spans="1:15" x14ac:dyDescent="0.2">
      <c r="A15" s="116"/>
      <c r="B15" s="122">
        <v>371</v>
      </c>
      <c r="C15" s="123" t="s">
        <v>121</v>
      </c>
      <c r="D15" s="124"/>
      <c r="E15" s="124"/>
      <c r="F15" s="127">
        <v>2.29</v>
      </c>
      <c r="G15" s="116"/>
      <c r="I15" s="116"/>
      <c r="J15" s="117">
        <v>121</v>
      </c>
      <c r="K15" s="118" t="s">
        <v>122</v>
      </c>
      <c r="L15" s="119"/>
      <c r="M15" s="120"/>
      <c r="N15" s="121">
        <v>2.4900000000000002</v>
      </c>
      <c r="O15" s="116"/>
    </row>
    <row r="16" spans="1:15" x14ac:dyDescent="0.2">
      <c r="A16" s="116"/>
      <c r="B16" s="117">
        <v>604962</v>
      </c>
      <c r="C16" s="118" t="s">
        <v>123</v>
      </c>
      <c r="D16" s="119"/>
      <c r="E16" s="120"/>
      <c r="F16" s="121">
        <v>1.49</v>
      </c>
      <c r="G16" s="116"/>
      <c r="I16" s="116"/>
      <c r="J16" s="122">
        <v>419</v>
      </c>
      <c r="K16" s="263" t="s">
        <v>124</v>
      </c>
      <c r="L16" s="263"/>
      <c r="M16" s="125"/>
      <c r="N16" s="126">
        <v>1.99</v>
      </c>
      <c r="O16" s="116"/>
    </row>
    <row r="17" spans="1:15" x14ac:dyDescent="0.2">
      <c r="A17" s="116"/>
      <c r="B17" s="122">
        <v>374</v>
      </c>
      <c r="C17" s="123" t="s">
        <v>125</v>
      </c>
      <c r="D17" s="124"/>
      <c r="E17" s="124"/>
      <c r="F17" s="127">
        <v>2.29</v>
      </c>
      <c r="G17" s="116"/>
      <c r="I17" s="116"/>
      <c r="J17" s="117">
        <v>122</v>
      </c>
      <c r="K17" s="118" t="s">
        <v>126</v>
      </c>
      <c r="L17" s="119"/>
      <c r="M17" s="120"/>
      <c r="N17" s="121">
        <v>2.4900000000000002</v>
      </c>
      <c r="O17" s="116"/>
    </row>
    <row r="18" spans="1:15" x14ac:dyDescent="0.2">
      <c r="A18" s="116"/>
      <c r="B18" s="117">
        <v>153</v>
      </c>
      <c r="C18" s="118" t="s">
        <v>127</v>
      </c>
      <c r="D18" s="119"/>
      <c r="E18" s="120"/>
      <c r="F18" s="121">
        <v>1.49</v>
      </c>
      <c r="G18" s="116"/>
      <c r="I18" s="116"/>
      <c r="J18" s="122">
        <v>420</v>
      </c>
      <c r="K18" s="263" t="s">
        <v>128</v>
      </c>
      <c r="L18" s="263"/>
      <c r="M18" s="125"/>
      <c r="N18" s="126">
        <v>1.99</v>
      </c>
      <c r="O18" s="116"/>
    </row>
    <row r="19" spans="1:15" x14ac:dyDescent="0.2">
      <c r="A19" s="116"/>
      <c r="B19" s="122">
        <v>80375</v>
      </c>
      <c r="C19" s="123" t="s">
        <v>129</v>
      </c>
      <c r="D19" s="124"/>
      <c r="E19" s="124"/>
      <c r="F19" s="127">
        <v>2.29</v>
      </c>
      <c r="G19" s="116"/>
      <c r="I19" s="116"/>
      <c r="J19" s="117">
        <v>123</v>
      </c>
      <c r="K19" s="118" t="s">
        <v>130</v>
      </c>
      <c r="L19" s="119"/>
      <c r="M19" s="120"/>
      <c r="N19" s="121">
        <v>2.4900000000000002</v>
      </c>
      <c r="O19" s="116"/>
    </row>
    <row r="20" spans="1:15" x14ac:dyDescent="0.2">
      <c r="A20" s="116"/>
      <c r="B20" s="117">
        <v>115</v>
      </c>
      <c r="C20" s="118" t="s">
        <v>131</v>
      </c>
      <c r="D20" s="119"/>
      <c r="E20" s="120"/>
      <c r="F20" s="121">
        <v>1.49</v>
      </c>
      <c r="G20" s="116"/>
      <c r="I20" s="116"/>
      <c r="J20" s="122">
        <v>489</v>
      </c>
      <c r="K20" s="263" t="s">
        <v>132</v>
      </c>
      <c r="L20" s="263"/>
      <c r="M20" s="125"/>
      <c r="N20" s="126">
        <v>1.99</v>
      </c>
      <c r="O20" s="116"/>
    </row>
    <row r="21" spans="1:15" x14ac:dyDescent="0.2">
      <c r="A21" s="116"/>
      <c r="B21" s="122">
        <v>44</v>
      </c>
      <c r="C21" s="123" t="s">
        <v>133</v>
      </c>
      <c r="D21" s="124"/>
      <c r="E21" s="124"/>
      <c r="F21" s="127">
        <v>2.29</v>
      </c>
      <c r="G21" s="116"/>
      <c r="I21" s="116"/>
      <c r="J21" s="117">
        <v>14121</v>
      </c>
      <c r="K21" s="118" t="s">
        <v>134</v>
      </c>
      <c r="L21" s="119"/>
      <c r="M21" s="120"/>
      <c r="N21" s="121">
        <v>3.99</v>
      </c>
      <c r="O21" s="116"/>
    </row>
    <row r="22" spans="1:15" x14ac:dyDescent="0.2">
      <c r="A22" s="116"/>
      <c r="B22" s="122">
        <v>463</v>
      </c>
      <c r="C22" s="123" t="s">
        <v>135</v>
      </c>
      <c r="D22" s="124"/>
      <c r="E22" s="124"/>
      <c r="F22" s="127">
        <v>3.69</v>
      </c>
      <c r="G22" s="116"/>
      <c r="I22" s="116"/>
      <c r="J22" s="117">
        <v>14122</v>
      </c>
      <c r="K22" s="118" t="s">
        <v>136</v>
      </c>
      <c r="L22" s="119"/>
      <c r="M22" s="120"/>
      <c r="N22" s="121">
        <v>3.99</v>
      </c>
      <c r="O22" s="116"/>
    </row>
    <row r="23" spans="1:15" x14ac:dyDescent="0.2">
      <c r="A23" s="116"/>
      <c r="B23" s="117" t="s">
        <v>137</v>
      </c>
      <c r="C23" s="264" t="s">
        <v>138</v>
      </c>
      <c r="D23" s="265"/>
      <c r="E23" s="120"/>
      <c r="F23" s="128">
        <v>0.19</v>
      </c>
      <c r="G23" s="116"/>
      <c r="I23" s="116"/>
      <c r="J23" s="122">
        <v>14123</v>
      </c>
      <c r="K23" s="247" t="s">
        <v>139</v>
      </c>
      <c r="L23" s="266"/>
      <c r="M23" s="130"/>
      <c r="N23" s="126">
        <v>3.99</v>
      </c>
      <c r="O23" s="116"/>
    </row>
    <row r="24" spans="1:15" x14ac:dyDescent="0.2">
      <c r="A24" s="116"/>
      <c r="B24" s="117" t="s">
        <v>137</v>
      </c>
      <c r="C24" s="118" t="s">
        <v>140</v>
      </c>
      <c r="D24" s="131"/>
      <c r="E24" s="120"/>
      <c r="F24" s="121">
        <v>1.24</v>
      </c>
      <c r="G24" s="116"/>
      <c r="I24" s="116"/>
      <c r="J24" s="122">
        <v>14124</v>
      </c>
      <c r="K24" s="263" t="s">
        <v>141</v>
      </c>
      <c r="L24" s="247"/>
      <c r="M24" s="124"/>
      <c r="N24" s="126">
        <v>29.99</v>
      </c>
      <c r="O24" s="116"/>
    </row>
    <row r="25" spans="1:15" x14ac:dyDescent="0.2">
      <c r="A25" s="116"/>
      <c r="B25" s="122"/>
      <c r="C25" s="123"/>
      <c r="D25" s="129"/>
      <c r="E25" s="124"/>
      <c r="F25" s="127"/>
      <c r="G25" s="116"/>
      <c r="I25" s="116"/>
      <c r="J25" s="122">
        <v>14128</v>
      </c>
      <c r="K25" s="263" t="s">
        <v>142</v>
      </c>
      <c r="L25" s="247"/>
      <c r="M25" s="124"/>
      <c r="N25" s="132">
        <v>129.99</v>
      </c>
      <c r="O25" s="116"/>
    </row>
    <row r="26" spans="1:15" x14ac:dyDescent="0.2">
      <c r="A26" s="116"/>
      <c r="B26" s="122">
        <v>34395</v>
      </c>
      <c r="C26" s="125" t="s">
        <v>143</v>
      </c>
      <c r="D26" s="125"/>
      <c r="E26" s="125"/>
      <c r="F26" s="133">
        <v>1.79</v>
      </c>
      <c r="G26" s="116"/>
      <c r="I26" s="116"/>
      <c r="J26" s="122">
        <v>335</v>
      </c>
      <c r="K26" s="247" t="s">
        <v>144</v>
      </c>
      <c r="L26" s="248"/>
      <c r="M26" s="125"/>
      <c r="N26" s="126">
        <v>1.49</v>
      </c>
      <c r="O26" s="116"/>
    </row>
    <row r="27" spans="1:15" x14ac:dyDescent="0.2">
      <c r="A27" s="116"/>
      <c r="B27" s="122">
        <v>615495</v>
      </c>
      <c r="C27" s="123" t="s">
        <v>145</v>
      </c>
      <c r="D27" s="134"/>
      <c r="E27" s="125"/>
      <c r="F27" s="127">
        <v>3.59</v>
      </c>
      <c r="G27" s="116"/>
      <c r="I27" s="116"/>
      <c r="J27" s="122">
        <v>336</v>
      </c>
      <c r="K27" s="247" t="s">
        <v>146</v>
      </c>
      <c r="L27" s="248"/>
      <c r="M27" s="125"/>
      <c r="N27" s="126">
        <v>1.49</v>
      </c>
      <c r="O27" s="116"/>
    </row>
    <row r="28" spans="1:15" x14ac:dyDescent="0.2">
      <c r="A28" s="116"/>
      <c r="B28" s="122">
        <v>139</v>
      </c>
      <c r="C28" s="125" t="s">
        <v>147</v>
      </c>
      <c r="D28" s="125"/>
      <c r="E28" s="125"/>
      <c r="F28" s="127">
        <v>2.19</v>
      </c>
      <c r="G28" s="116"/>
      <c r="I28" s="116"/>
      <c r="J28" s="122">
        <v>337</v>
      </c>
      <c r="K28" s="247" t="s">
        <v>148</v>
      </c>
      <c r="L28" s="248"/>
      <c r="M28" s="125"/>
      <c r="N28" s="126">
        <v>1.49</v>
      </c>
      <c r="O28" s="116"/>
    </row>
    <row r="29" spans="1:15" x14ac:dyDescent="0.2">
      <c r="A29" s="116"/>
      <c r="B29" s="122">
        <v>14235</v>
      </c>
      <c r="C29" s="135" t="s">
        <v>149</v>
      </c>
      <c r="D29" s="136"/>
      <c r="E29" s="124"/>
      <c r="F29" s="137">
        <v>2.4900000000000002</v>
      </c>
      <c r="G29" s="116"/>
      <c r="I29" s="116"/>
      <c r="J29" s="122">
        <v>34234</v>
      </c>
      <c r="K29" s="247" t="s">
        <v>150</v>
      </c>
      <c r="L29" s="266"/>
      <c r="M29" s="130"/>
      <c r="N29" s="127">
        <v>1.24</v>
      </c>
      <c r="O29" s="116"/>
    </row>
    <row r="30" spans="1:15" x14ac:dyDescent="0.2">
      <c r="A30" s="116"/>
      <c r="B30" s="122">
        <v>14236</v>
      </c>
      <c r="C30" s="135" t="s">
        <v>151</v>
      </c>
      <c r="D30" s="136"/>
      <c r="E30" s="124"/>
      <c r="F30" s="138">
        <v>1.19</v>
      </c>
      <c r="G30" s="116"/>
      <c r="I30" s="116"/>
      <c r="J30" s="122">
        <v>8597</v>
      </c>
      <c r="K30" s="247" t="s">
        <v>152</v>
      </c>
      <c r="L30" s="248"/>
      <c r="M30" s="125"/>
      <c r="N30" s="127">
        <v>1.79</v>
      </c>
      <c r="O30" s="116"/>
    </row>
    <row r="31" spans="1:15" x14ac:dyDescent="0.2">
      <c r="A31" s="116"/>
      <c r="B31" s="122">
        <v>618280</v>
      </c>
      <c r="C31" s="135" t="s">
        <v>153</v>
      </c>
      <c r="D31" s="136"/>
      <c r="E31" s="124"/>
      <c r="F31" s="138">
        <v>3.99</v>
      </c>
      <c r="G31" s="116"/>
      <c r="I31" s="116"/>
      <c r="J31" s="122">
        <v>140</v>
      </c>
      <c r="K31" s="247" t="s">
        <v>154</v>
      </c>
      <c r="L31" s="248"/>
      <c r="M31" s="125"/>
      <c r="N31" s="126">
        <v>2.19</v>
      </c>
      <c r="O31" s="116"/>
    </row>
    <row r="32" spans="1:15" x14ac:dyDescent="0.2">
      <c r="A32" s="116"/>
      <c r="B32" s="139" t="s">
        <v>137</v>
      </c>
      <c r="C32" s="247" t="s">
        <v>86</v>
      </c>
      <c r="D32" s="248"/>
      <c r="E32" s="125"/>
      <c r="F32" s="126">
        <v>1.49</v>
      </c>
      <c r="G32" s="116"/>
      <c r="I32" s="116"/>
      <c r="J32" s="117" t="s">
        <v>137</v>
      </c>
      <c r="K32" s="264" t="s">
        <v>138</v>
      </c>
      <c r="L32" s="265"/>
      <c r="M32" s="120"/>
      <c r="N32" s="128">
        <v>0.19</v>
      </c>
      <c r="O32" s="116"/>
    </row>
    <row r="33" spans="1:15" ht="12.75" customHeight="1" x14ac:dyDescent="0.2">
      <c r="A33" s="116"/>
      <c r="B33" s="139" t="s">
        <v>137</v>
      </c>
      <c r="C33" s="247" t="s">
        <v>155</v>
      </c>
      <c r="D33" s="266"/>
      <c r="E33" s="124"/>
      <c r="F33" s="126">
        <v>2.4900000000000002</v>
      </c>
      <c r="G33" s="116"/>
      <c r="I33" s="116"/>
      <c r="J33" s="117" t="s">
        <v>137</v>
      </c>
      <c r="K33" s="118" t="s">
        <v>156</v>
      </c>
      <c r="L33" s="131"/>
      <c r="M33" s="120"/>
      <c r="N33" s="121">
        <v>1.24</v>
      </c>
      <c r="O33" s="116"/>
    </row>
    <row r="34" spans="1:15" x14ac:dyDescent="0.2">
      <c r="A34" s="116"/>
      <c r="B34" s="122"/>
      <c r="C34" s="123"/>
      <c r="D34" s="129"/>
      <c r="E34" s="124"/>
      <c r="F34" s="127"/>
      <c r="G34" s="116"/>
      <c r="N34" s="140" t="s">
        <v>30</v>
      </c>
      <c r="O34" s="141"/>
    </row>
    <row r="35" spans="1:15" x14ac:dyDescent="0.2">
      <c r="A35" s="116"/>
      <c r="B35" s="122">
        <v>646376</v>
      </c>
      <c r="C35" s="123" t="s">
        <v>157</v>
      </c>
      <c r="D35" s="142"/>
      <c r="E35" s="124"/>
      <c r="F35" s="127">
        <v>5.99</v>
      </c>
      <c r="G35" s="116"/>
    </row>
    <row r="36" spans="1:15" x14ac:dyDescent="0.2">
      <c r="A36" s="116"/>
      <c r="B36" s="122">
        <v>646377</v>
      </c>
      <c r="C36" s="123" t="s">
        <v>158</v>
      </c>
      <c r="D36" s="142"/>
      <c r="E36" s="124"/>
      <c r="F36" s="127">
        <v>8.99</v>
      </c>
      <c r="G36" s="116"/>
      <c r="I36" s="267" t="s">
        <v>159</v>
      </c>
      <c r="J36" s="268"/>
      <c r="K36" s="268"/>
      <c r="L36" s="268"/>
      <c r="M36" s="268"/>
      <c r="N36" s="268"/>
      <c r="O36" s="269"/>
    </row>
    <row r="37" spans="1:15" x14ac:dyDescent="0.2">
      <c r="A37" s="116"/>
      <c r="B37" s="122">
        <v>632931</v>
      </c>
      <c r="C37" s="123" t="s">
        <v>160</v>
      </c>
      <c r="D37" s="142"/>
      <c r="E37" s="124"/>
      <c r="F37" s="127">
        <v>9.99</v>
      </c>
      <c r="G37" s="116"/>
      <c r="I37" s="116"/>
      <c r="J37" s="116"/>
      <c r="K37" s="143"/>
      <c r="L37" s="143"/>
      <c r="M37" s="144"/>
      <c r="N37" s="143"/>
      <c r="O37" s="116"/>
    </row>
    <row r="38" spans="1:15" x14ac:dyDescent="0.2">
      <c r="A38" s="116"/>
      <c r="B38" s="122">
        <v>622060</v>
      </c>
      <c r="C38" s="123" t="s">
        <v>161</v>
      </c>
      <c r="D38" s="142"/>
      <c r="E38" s="124"/>
      <c r="F38" s="127">
        <v>0.79</v>
      </c>
      <c r="G38" s="116"/>
      <c r="I38" s="116"/>
      <c r="J38" s="141"/>
      <c r="K38" s="143"/>
      <c r="L38" s="143"/>
      <c r="M38" s="144"/>
      <c r="N38" s="143"/>
      <c r="O38" s="116"/>
    </row>
    <row r="39" spans="1:15" x14ac:dyDescent="0.2">
      <c r="A39" s="116"/>
      <c r="B39" s="122"/>
      <c r="C39" s="123"/>
      <c r="D39" s="142"/>
      <c r="E39" s="124"/>
      <c r="F39" s="127"/>
      <c r="G39" s="116"/>
      <c r="I39" s="141"/>
      <c r="J39" s="141"/>
      <c r="K39" s="145"/>
      <c r="L39" s="145"/>
      <c r="M39" s="146"/>
      <c r="N39" s="145"/>
      <c r="O39" s="116"/>
    </row>
    <row r="40" spans="1:15" x14ac:dyDescent="0.2">
      <c r="A40" s="116"/>
      <c r="B40" s="122">
        <v>620617</v>
      </c>
      <c r="C40" s="123" t="s">
        <v>162</v>
      </c>
      <c r="D40" s="142"/>
      <c r="E40" s="124"/>
      <c r="F40" s="127">
        <v>5.99</v>
      </c>
      <c r="G40" s="116"/>
      <c r="I40" s="116"/>
      <c r="J40" s="141"/>
      <c r="K40" s="143"/>
      <c r="L40" s="143"/>
      <c r="M40" s="144"/>
      <c r="N40" s="143"/>
      <c r="O40" s="116"/>
    </row>
    <row r="41" spans="1:15" ht="12" customHeight="1" x14ac:dyDescent="0.2">
      <c r="A41" s="116"/>
      <c r="B41" s="122">
        <v>620616</v>
      </c>
      <c r="C41" s="123" t="s">
        <v>163</v>
      </c>
      <c r="D41" s="142"/>
      <c r="E41" s="124"/>
      <c r="F41" s="127">
        <v>8.99</v>
      </c>
      <c r="G41" s="116"/>
      <c r="I41" s="141"/>
      <c r="J41" s="141"/>
      <c r="K41" s="145"/>
      <c r="L41" s="145"/>
      <c r="M41" s="146"/>
      <c r="N41" s="145"/>
      <c r="O41" s="116"/>
    </row>
    <row r="42" spans="1:15" x14ac:dyDescent="0.2">
      <c r="A42" s="116"/>
      <c r="B42" s="122">
        <v>646427</v>
      </c>
      <c r="C42" s="123" t="s">
        <v>164</v>
      </c>
      <c r="D42" s="142"/>
      <c r="E42" s="124"/>
      <c r="F42" s="127">
        <v>16.989999999999998</v>
      </c>
      <c r="G42" s="116"/>
      <c r="I42" s="116"/>
      <c r="J42" s="141"/>
      <c r="K42" s="143"/>
      <c r="L42" s="143"/>
      <c r="M42" s="144"/>
      <c r="N42" s="143"/>
      <c r="O42" s="116"/>
    </row>
    <row r="43" spans="1:15" x14ac:dyDescent="0.2">
      <c r="A43" s="116"/>
      <c r="B43" s="122"/>
      <c r="C43" s="123"/>
      <c r="D43" s="142"/>
      <c r="E43" s="124"/>
      <c r="F43" s="127"/>
      <c r="G43" s="116"/>
      <c r="I43" s="141"/>
      <c r="J43" s="116"/>
      <c r="K43" s="143"/>
      <c r="L43" s="143"/>
      <c r="M43" s="144"/>
      <c r="N43" s="144"/>
      <c r="O43" s="116"/>
    </row>
    <row r="44" spans="1:15" ht="12.75" customHeight="1" x14ac:dyDescent="0.2">
      <c r="A44" s="116"/>
      <c r="B44" s="122">
        <v>80000</v>
      </c>
      <c r="C44" s="123" t="s">
        <v>165</v>
      </c>
      <c r="D44" s="142"/>
      <c r="E44" s="124"/>
      <c r="F44" s="127">
        <v>5.99</v>
      </c>
      <c r="G44" s="116"/>
      <c r="I44" s="116"/>
      <c r="J44" s="141"/>
      <c r="K44" s="143"/>
      <c r="L44" s="143"/>
      <c r="M44" s="144"/>
      <c r="N44" s="144"/>
      <c r="O44" s="116"/>
    </row>
    <row r="45" spans="1:15" x14ac:dyDescent="0.2">
      <c r="A45" s="116"/>
      <c r="B45" s="122">
        <v>802</v>
      </c>
      <c r="C45" s="123" t="s">
        <v>166</v>
      </c>
      <c r="D45" s="142"/>
      <c r="E45" s="124"/>
      <c r="F45" s="127">
        <v>8.99</v>
      </c>
      <c r="G45" s="116"/>
      <c r="I45" s="141"/>
      <c r="J45" s="141"/>
      <c r="K45" s="145"/>
      <c r="L45" s="145"/>
      <c r="M45" s="146"/>
      <c r="N45" s="145"/>
      <c r="O45" s="116"/>
    </row>
    <row r="46" spans="1:15" x14ac:dyDescent="0.2">
      <c r="A46" s="116"/>
      <c r="B46" s="122">
        <v>646428</v>
      </c>
      <c r="C46" s="123" t="s">
        <v>167</v>
      </c>
      <c r="D46" s="142"/>
      <c r="E46" s="124"/>
      <c r="F46" s="127">
        <v>16.989999999999998</v>
      </c>
      <c r="G46" s="116"/>
      <c r="I46" s="116"/>
      <c r="J46" s="141"/>
      <c r="K46" s="143"/>
      <c r="L46" s="143"/>
      <c r="M46" s="144"/>
      <c r="N46" s="143"/>
      <c r="O46" s="116"/>
    </row>
    <row r="47" spans="1:15" x14ac:dyDescent="0.2">
      <c r="A47" s="116"/>
      <c r="B47" s="122"/>
      <c r="C47" s="123"/>
      <c r="D47" s="142"/>
      <c r="E47" s="124"/>
      <c r="F47" s="127"/>
      <c r="G47" s="116"/>
      <c r="I47" s="141"/>
      <c r="J47" s="141"/>
      <c r="K47" s="145"/>
      <c r="L47" s="145"/>
      <c r="M47" s="146"/>
      <c r="N47" s="145"/>
      <c r="O47" s="116"/>
    </row>
    <row r="48" spans="1:15" x14ac:dyDescent="0.2">
      <c r="A48" s="116"/>
      <c r="B48" s="122">
        <v>80001</v>
      </c>
      <c r="C48" s="123" t="s">
        <v>168</v>
      </c>
      <c r="D48" s="142"/>
      <c r="E48" s="124"/>
      <c r="F48" s="127">
        <v>5.99</v>
      </c>
      <c r="G48" s="116"/>
      <c r="N48" s="147" t="s">
        <v>30</v>
      </c>
      <c r="O48" s="116"/>
    </row>
    <row r="49" spans="1:15" x14ac:dyDescent="0.2">
      <c r="A49" s="116"/>
      <c r="B49" s="122">
        <v>801</v>
      </c>
      <c r="C49" s="123" t="s">
        <v>169</v>
      </c>
      <c r="D49" s="142"/>
      <c r="E49" s="124"/>
      <c r="F49" s="127">
        <v>8.99</v>
      </c>
      <c r="G49" s="116"/>
    </row>
    <row r="50" spans="1:15" x14ac:dyDescent="0.2">
      <c r="A50" s="116"/>
      <c r="B50" s="122">
        <v>646429</v>
      </c>
      <c r="C50" s="123" t="s">
        <v>170</v>
      </c>
      <c r="D50" s="142"/>
      <c r="E50" s="124"/>
      <c r="F50" s="127">
        <v>16.989999999999998</v>
      </c>
      <c r="G50" s="116"/>
      <c r="I50" s="270" t="s">
        <v>171</v>
      </c>
      <c r="J50" s="270"/>
      <c r="K50" s="270"/>
      <c r="L50" s="148" t="s">
        <v>172</v>
      </c>
      <c r="M50" s="148"/>
      <c r="N50" s="148"/>
    </row>
    <row r="51" spans="1:15" x14ac:dyDescent="0.2">
      <c r="A51" s="116"/>
      <c r="B51" s="122"/>
      <c r="C51" s="123"/>
      <c r="D51" s="142"/>
      <c r="E51" s="124"/>
      <c r="F51" s="127"/>
      <c r="G51" s="116"/>
    </row>
    <row r="52" spans="1:15" x14ac:dyDescent="0.2">
      <c r="A52" s="116"/>
      <c r="B52" s="122">
        <v>891</v>
      </c>
      <c r="C52" s="123" t="s">
        <v>173</v>
      </c>
      <c r="D52" s="142"/>
      <c r="E52" s="124"/>
      <c r="F52" s="127">
        <v>5.99</v>
      </c>
      <c r="G52" s="116"/>
      <c r="I52" s="270" t="s">
        <v>174</v>
      </c>
      <c r="J52" s="270"/>
      <c r="K52" s="270"/>
      <c r="L52" s="148" t="s">
        <v>172</v>
      </c>
      <c r="M52" s="148"/>
      <c r="N52" s="148"/>
    </row>
    <row r="53" spans="1:15" x14ac:dyDescent="0.2">
      <c r="A53" s="116"/>
      <c r="B53" s="122">
        <v>64077</v>
      </c>
      <c r="C53" s="123" t="s">
        <v>175</v>
      </c>
      <c r="D53" s="142"/>
      <c r="E53" s="124"/>
      <c r="F53" s="127">
        <v>9.99</v>
      </c>
      <c r="G53" s="116"/>
    </row>
    <row r="54" spans="1:15" x14ac:dyDescent="0.2">
      <c r="A54" s="116"/>
      <c r="B54" s="122">
        <v>452</v>
      </c>
      <c r="C54" s="135" t="s">
        <v>176</v>
      </c>
      <c r="D54" s="149"/>
      <c r="E54" s="124"/>
      <c r="F54" s="137">
        <v>5.99</v>
      </c>
      <c r="G54" s="116"/>
      <c r="I54" s="270" t="s">
        <v>177</v>
      </c>
      <c r="J54" s="270"/>
      <c r="K54" s="270"/>
      <c r="L54" s="148" t="s">
        <v>172</v>
      </c>
      <c r="M54" s="148"/>
      <c r="N54" s="148"/>
    </row>
    <row r="55" spans="1:15" x14ac:dyDescent="0.2">
      <c r="A55" s="116"/>
      <c r="B55" s="122">
        <v>646430</v>
      </c>
      <c r="C55" s="123" t="s">
        <v>178</v>
      </c>
      <c r="D55" s="142"/>
      <c r="E55" s="124"/>
      <c r="F55" s="127">
        <v>16.989999999999998</v>
      </c>
      <c r="G55" s="116"/>
      <c r="N55" s="150"/>
    </row>
    <row r="56" spans="1:15" x14ac:dyDescent="0.2">
      <c r="F56" s="147" t="s">
        <v>30</v>
      </c>
      <c r="G56" s="116"/>
      <c r="I56" s="107" t="s">
        <v>179</v>
      </c>
      <c r="O56" s="151" t="s">
        <v>180</v>
      </c>
    </row>
  </sheetData>
  <mergeCells count="36">
    <mergeCell ref="C33:D33"/>
    <mergeCell ref="I36:O36"/>
    <mergeCell ref="I50:K50"/>
    <mergeCell ref="I52:K52"/>
    <mergeCell ref="I54:K54"/>
    <mergeCell ref="K28:L28"/>
    <mergeCell ref="K29:L29"/>
    <mergeCell ref="K30:L30"/>
    <mergeCell ref="K31:L31"/>
    <mergeCell ref="C32:D32"/>
    <mergeCell ref="K32:L32"/>
    <mergeCell ref="C23:D23"/>
    <mergeCell ref="K23:L23"/>
    <mergeCell ref="K24:L24"/>
    <mergeCell ref="K25:L25"/>
    <mergeCell ref="K26:L26"/>
    <mergeCell ref="K27:L27"/>
    <mergeCell ref="K10:L10"/>
    <mergeCell ref="K12:L12"/>
    <mergeCell ref="K14:L14"/>
    <mergeCell ref="K16:L16"/>
    <mergeCell ref="K18:L18"/>
    <mergeCell ref="K20:L20"/>
    <mergeCell ref="K8:L8"/>
    <mergeCell ref="B2:H2"/>
    <mergeCell ref="I2:O2"/>
    <mergeCell ref="I3:K3"/>
    <mergeCell ref="L3:O3"/>
    <mergeCell ref="B4:G4"/>
    <mergeCell ref="I4:K4"/>
    <mergeCell ref="L4:O4"/>
    <mergeCell ref="A5:O5"/>
    <mergeCell ref="C6:D6"/>
    <mergeCell ref="K6:L6"/>
    <mergeCell ref="A7:G7"/>
    <mergeCell ref="I7:O7"/>
  </mergeCells>
  <pageMargins left="0.42" right="0.26" top="0.43" bottom="0.5" header="0.28000000000000003" footer="0.5"/>
  <pageSetup scale="95" orientation="portrait" horizontalDpi="4294967293" verticalDpi="4294967293" r:id="rId1"/>
  <headerFooter>
    <oddHeader>&amp;LFargo Scout Shop&amp;C&amp;"Arial,Bold"Insignia Order Totals&amp;RNorthern Lights Council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A6EFD-C50C-429A-B674-7EB59EA41F5E}">
  <sheetPr codeName="Sheet6">
    <pageSetUpPr fitToPage="1"/>
  </sheetPr>
  <dimension ref="A1:S45"/>
  <sheetViews>
    <sheetView zoomScaleNormal="100" workbookViewId="0">
      <selection activeCell="R20" sqref="R20"/>
    </sheetView>
  </sheetViews>
  <sheetFormatPr defaultColWidth="8.85546875" defaultRowHeight="15" x14ac:dyDescent="0.2"/>
  <cols>
    <col min="1" max="1" width="21.7109375" style="152" customWidth="1"/>
    <col min="2" max="3" width="7.85546875" style="152" customWidth="1"/>
    <col min="4" max="4" width="1.42578125" style="152" customWidth="1"/>
    <col min="5" max="5" width="21.7109375" style="155" customWidth="1"/>
    <col min="6" max="7" width="7.85546875" style="154" customWidth="1"/>
    <col min="8" max="8" width="1.42578125" style="155" customWidth="1"/>
    <col min="9" max="9" width="21.5703125" style="152" customWidth="1"/>
    <col min="10" max="10" width="8" style="156" customWidth="1"/>
    <col min="11" max="11" width="7.85546875" style="154" customWidth="1"/>
    <col min="12" max="12" width="1.28515625" style="155" customWidth="1"/>
    <col min="13" max="13" width="20.140625" style="152" customWidth="1"/>
    <col min="14" max="14" width="8.7109375" style="152" customWidth="1"/>
    <col min="15" max="15" width="7.85546875" style="154" customWidth="1"/>
    <col min="16" max="16" width="0.42578125" style="155" customWidth="1"/>
    <col min="17" max="17" width="8.85546875" style="152"/>
    <col min="18" max="18" width="21" style="152" customWidth="1"/>
    <col min="19" max="16384" width="8.85546875" style="152"/>
  </cols>
  <sheetData>
    <row r="1" spans="1:19" x14ac:dyDescent="0.2">
      <c r="A1" s="152" t="s">
        <v>183</v>
      </c>
      <c r="E1" s="153" t="s">
        <v>184</v>
      </c>
      <c r="I1" s="152" t="s">
        <v>185</v>
      </c>
    </row>
    <row r="2" spans="1:19" x14ac:dyDescent="0.2">
      <c r="E2" s="153"/>
    </row>
    <row r="3" spans="1:19" x14ac:dyDescent="0.2">
      <c r="A3" s="152" t="s">
        <v>186</v>
      </c>
      <c r="E3" s="155" t="s">
        <v>187</v>
      </c>
    </row>
    <row r="4" spans="1:19" ht="7.5" customHeight="1" x14ac:dyDescent="0.2"/>
    <row r="5" spans="1:19" ht="16.5" customHeight="1" x14ac:dyDescent="0.25">
      <c r="A5" s="271" t="s">
        <v>188</v>
      </c>
      <c r="B5" s="272"/>
      <c r="C5" s="273"/>
      <c r="D5" s="157"/>
      <c r="E5" s="271" t="s">
        <v>189</v>
      </c>
      <c r="F5" s="272"/>
      <c r="G5" s="273"/>
      <c r="H5" s="158"/>
      <c r="I5" s="271" t="s">
        <v>190</v>
      </c>
      <c r="J5" s="272"/>
      <c r="K5" s="273"/>
      <c r="L5" s="158"/>
      <c r="M5" s="271" t="s">
        <v>191</v>
      </c>
      <c r="N5" s="272"/>
      <c r="O5" s="273"/>
      <c r="P5" s="159"/>
    </row>
    <row r="6" spans="1:19" x14ac:dyDescent="0.2">
      <c r="A6" s="160" t="s">
        <v>192</v>
      </c>
      <c r="B6" s="161" t="s">
        <v>193</v>
      </c>
      <c r="C6" s="161" t="s">
        <v>194</v>
      </c>
      <c r="E6" s="160" t="s">
        <v>192</v>
      </c>
      <c r="F6" s="161" t="s">
        <v>193</v>
      </c>
      <c r="G6" s="161" t="s">
        <v>194</v>
      </c>
      <c r="H6" s="159"/>
      <c r="I6" s="160" t="s">
        <v>192</v>
      </c>
      <c r="J6" s="161" t="s">
        <v>193</v>
      </c>
      <c r="K6" s="161" t="s">
        <v>194</v>
      </c>
      <c r="L6" s="159"/>
      <c r="M6" s="160" t="s">
        <v>192</v>
      </c>
      <c r="N6" s="161" t="s">
        <v>193</v>
      </c>
      <c r="O6" s="161" t="s">
        <v>194</v>
      </c>
      <c r="P6" s="159"/>
    </row>
    <row r="7" spans="1:19" x14ac:dyDescent="0.2">
      <c r="A7" s="162" t="s">
        <v>195</v>
      </c>
      <c r="B7" s="163">
        <v>646405</v>
      </c>
      <c r="C7" s="164"/>
      <c r="D7" s="154"/>
      <c r="E7" s="165" t="s">
        <v>196</v>
      </c>
      <c r="F7" s="164">
        <v>619948</v>
      </c>
      <c r="G7" s="161"/>
      <c r="I7" s="162" t="s">
        <v>197</v>
      </c>
      <c r="J7" s="163">
        <v>649154</v>
      </c>
      <c r="K7" s="164"/>
      <c r="M7" s="162" t="s">
        <v>198</v>
      </c>
      <c r="N7" s="163">
        <v>619984</v>
      </c>
      <c r="O7" s="164"/>
      <c r="R7" s="155"/>
      <c r="S7" s="154"/>
    </row>
    <row r="8" spans="1:19" x14ac:dyDescent="0.2">
      <c r="A8" s="165" t="s">
        <v>199</v>
      </c>
      <c r="B8" s="164">
        <v>646402</v>
      </c>
      <c r="C8" s="164"/>
      <c r="D8" s="154"/>
      <c r="E8" s="165" t="s">
        <v>200</v>
      </c>
      <c r="F8" s="164">
        <v>619938</v>
      </c>
      <c r="G8" s="164"/>
      <c r="I8" s="162" t="s">
        <v>201</v>
      </c>
      <c r="J8" s="163">
        <v>619951</v>
      </c>
      <c r="K8" s="164"/>
      <c r="M8" s="162" t="s">
        <v>202</v>
      </c>
      <c r="N8" s="163">
        <v>619988</v>
      </c>
      <c r="O8" s="164"/>
      <c r="R8" s="155"/>
      <c r="S8" s="154"/>
    </row>
    <row r="9" spans="1:19" x14ac:dyDescent="0.2">
      <c r="A9" s="162" t="s">
        <v>203</v>
      </c>
      <c r="B9" s="163">
        <v>646404</v>
      </c>
      <c r="C9" s="164"/>
      <c r="D9" s="154"/>
      <c r="E9" s="162" t="s">
        <v>204</v>
      </c>
      <c r="F9" s="163">
        <v>619932</v>
      </c>
      <c r="G9" s="164"/>
      <c r="I9" s="165" t="s">
        <v>205</v>
      </c>
      <c r="J9" s="164">
        <v>619961</v>
      </c>
      <c r="K9" s="164"/>
      <c r="M9" s="162" t="s">
        <v>206</v>
      </c>
      <c r="N9" s="163">
        <v>619985</v>
      </c>
      <c r="O9" s="164"/>
      <c r="R9" s="155"/>
      <c r="S9" s="154"/>
    </row>
    <row r="10" spans="1:19" x14ac:dyDescent="0.2">
      <c r="A10" s="165" t="s">
        <v>207</v>
      </c>
      <c r="B10" s="164">
        <v>646392</v>
      </c>
      <c r="C10" s="164"/>
      <c r="D10" s="154"/>
      <c r="E10" s="165" t="s">
        <v>208</v>
      </c>
      <c r="F10" s="164">
        <v>619939</v>
      </c>
      <c r="G10" s="164"/>
      <c r="I10" s="162" t="s">
        <v>209</v>
      </c>
      <c r="J10" s="163">
        <v>619952</v>
      </c>
      <c r="K10" s="164"/>
      <c r="M10" s="162" t="s">
        <v>210</v>
      </c>
      <c r="N10" s="163">
        <v>619986</v>
      </c>
      <c r="O10" s="164"/>
      <c r="R10" s="155"/>
      <c r="S10" s="154"/>
    </row>
    <row r="11" spans="1:19" x14ac:dyDescent="0.2">
      <c r="A11" s="165" t="s">
        <v>211</v>
      </c>
      <c r="B11" s="164">
        <v>646384</v>
      </c>
      <c r="C11" s="164"/>
      <c r="D11" s="154"/>
      <c r="E11" s="165" t="s">
        <v>212</v>
      </c>
      <c r="F11" s="164">
        <v>619940</v>
      </c>
      <c r="G11" s="164"/>
      <c r="I11" s="165" t="s">
        <v>213</v>
      </c>
      <c r="J11" s="164">
        <v>619959</v>
      </c>
      <c r="K11" s="164"/>
      <c r="M11" s="162" t="s">
        <v>214</v>
      </c>
      <c r="N11" s="163">
        <v>619987</v>
      </c>
      <c r="O11" s="164"/>
      <c r="R11" s="155"/>
      <c r="S11" s="154"/>
    </row>
    <row r="12" spans="1:19" ht="18" customHeight="1" x14ac:dyDescent="0.25">
      <c r="A12" s="162" t="s">
        <v>215</v>
      </c>
      <c r="B12" s="163">
        <v>646407</v>
      </c>
      <c r="C12" s="164"/>
      <c r="D12" s="154"/>
      <c r="E12" s="162" t="s">
        <v>216</v>
      </c>
      <c r="F12" s="163">
        <v>619933</v>
      </c>
      <c r="G12" s="164"/>
      <c r="I12" s="165" t="s">
        <v>217</v>
      </c>
      <c r="J12" s="164">
        <v>619958</v>
      </c>
      <c r="K12" s="164"/>
      <c r="M12" s="271" t="s">
        <v>218</v>
      </c>
      <c r="N12" s="272"/>
      <c r="O12" s="273"/>
      <c r="R12" s="155"/>
      <c r="S12" s="154"/>
    </row>
    <row r="13" spans="1:19" x14ac:dyDescent="0.2">
      <c r="A13" s="162" t="s">
        <v>219</v>
      </c>
      <c r="B13" s="163">
        <v>646403</v>
      </c>
      <c r="C13" s="164"/>
      <c r="D13" s="154"/>
      <c r="E13" s="165" t="s">
        <v>220</v>
      </c>
      <c r="F13" s="164">
        <v>619941</v>
      </c>
      <c r="G13" s="164"/>
      <c r="I13" s="165" t="s">
        <v>221</v>
      </c>
      <c r="J13" s="164">
        <v>619965</v>
      </c>
      <c r="K13" s="164"/>
      <c r="M13" s="162" t="s">
        <v>222</v>
      </c>
      <c r="N13" s="163">
        <v>619971</v>
      </c>
      <c r="O13" s="164"/>
      <c r="R13" s="155"/>
      <c r="S13" s="154"/>
    </row>
    <row r="14" spans="1:19" x14ac:dyDescent="0.2">
      <c r="A14" s="162" t="s">
        <v>223</v>
      </c>
      <c r="B14" s="163">
        <v>646406</v>
      </c>
      <c r="C14" s="164"/>
      <c r="D14" s="154"/>
      <c r="E14" s="165" t="s">
        <v>224</v>
      </c>
      <c r="F14" s="164">
        <v>619942</v>
      </c>
      <c r="G14" s="164"/>
      <c r="I14" s="162" t="s">
        <v>225</v>
      </c>
      <c r="J14" s="163">
        <v>619956</v>
      </c>
      <c r="K14" s="164"/>
      <c r="M14" s="162" t="s">
        <v>226</v>
      </c>
      <c r="N14" s="163">
        <v>619974</v>
      </c>
      <c r="O14" s="164"/>
      <c r="R14" s="155"/>
      <c r="S14" s="154"/>
    </row>
    <row r="15" spans="1:19" x14ac:dyDescent="0.2">
      <c r="A15" s="165" t="s">
        <v>227</v>
      </c>
      <c r="B15" s="164">
        <v>646393</v>
      </c>
      <c r="C15" s="164"/>
      <c r="D15" s="154"/>
      <c r="E15" s="162" t="s">
        <v>228</v>
      </c>
      <c r="F15" s="163">
        <v>619937</v>
      </c>
      <c r="G15" s="164"/>
      <c r="I15" s="165" t="s">
        <v>229</v>
      </c>
      <c r="J15" s="164">
        <v>619962</v>
      </c>
      <c r="K15" s="164"/>
      <c r="M15" s="162" t="s">
        <v>230</v>
      </c>
      <c r="N15" s="163">
        <v>619972</v>
      </c>
      <c r="O15" s="164"/>
      <c r="R15" s="155"/>
      <c r="S15" s="154"/>
    </row>
    <row r="16" spans="1:19" x14ac:dyDescent="0.2">
      <c r="A16" s="165" t="s">
        <v>231</v>
      </c>
      <c r="B16" s="164">
        <v>646386</v>
      </c>
      <c r="C16" s="164"/>
      <c r="D16" s="154"/>
      <c r="E16" s="165" t="s">
        <v>232</v>
      </c>
      <c r="F16" s="164">
        <v>619943</v>
      </c>
      <c r="G16" s="164"/>
      <c r="I16" s="162" t="s">
        <v>233</v>
      </c>
      <c r="J16" s="163">
        <v>619953</v>
      </c>
      <c r="K16" s="164"/>
      <c r="M16" s="166" t="s">
        <v>234</v>
      </c>
      <c r="N16" s="167">
        <v>619973</v>
      </c>
      <c r="O16" s="164"/>
      <c r="R16" s="155"/>
      <c r="S16" s="154"/>
    </row>
    <row r="17" spans="1:19" ht="18" customHeight="1" x14ac:dyDescent="0.25">
      <c r="A17" s="165" t="s">
        <v>235</v>
      </c>
      <c r="B17" s="164">
        <v>646401</v>
      </c>
      <c r="C17" s="164"/>
      <c r="D17" s="154"/>
      <c r="E17" s="165" t="s">
        <v>236</v>
      </c>
      <c r="F17" s="164">
        <v>619945</v>
      </c>
      <c r="G17" s="164"/>
      <c r="I17" s="165" t="s">
        <v>237</v>
      </c>
      <c r="J17" s="164">
        <v>619954</v>
      </c>
      <c r="K17" s="164"/>
      <c r="M17" s="271" t="s">
        <v>238</v>
      </c>
      <c r="N17" s="272"/>
      <c r="O17" s="273"/>
      <c r="R17" s="155"/>
      <c r="S17" s="154"/>
    </row>
    <row r="18" spans="1:19" x14ac:dyDescent="0.2">
      <c r="A18" s="165" t="s">
        <v>239</v>
      </c>
      <c r="B18" s="164">
        <v>646394</v>
      </c>
      <c r="C18" s="168"/>
      <c r="D18" s="154"/>
      <c r="E18" s="165" t="s">
        <v>240</v>
      </c>
      <c r="F18" s="164">
        <v>619944</v>
      </c>
      <c r="G18" s="164"/>
      <c r="I18" s="165" t="s">
        <v>241</v>
      </c>
      <c r="J18" s="164">
        <v>619963</v>
      </c>
      <c r="K18" s="164"/>
      <c r="M18" s="165" t="s">
        <v>242</v>
      </c>
      <c r="N18" s="164">
        <v>619989</v>
      </c>
      <c r="O18" s="164"/>
      <c r="R18" s="155"/>
      <c r="S18" s="154"/>
    </row>
    <row r="19" spans="1:19" x14ac:dyDescent="0.2">
      <c r="A19" s="169"/>
      <c r="B19" s="170"/>
      <c r="C19" s="171"/>
      <c r="D19" s="154"/>
      <c r="E19" s="165" t="s">
        <v>243</v>
      </c>
      <c r="F19" s="164">
        <v>619947</v>
      </c>
      <c r="G19" s="164"/>
      <c r="I19" s="165" t="s">
        <v>244</v>
      </c>
      <c r="J19" s="164">
        <v>619964</v>
      </c>
      <c r="K19" s="164"/>
      <c r="M19" s="165" t="s">
        <v>245</v>
      </c>
      <c r="N19" s="164">
        <v>619970</v>
      </c>
      <c r="O19" s="164"/>
      <c r="R19" s="155"/>
      <c r="S19" s="154"/>
    </row>
    <row r="20" spans="1:19" ht="16.5" customHeight="1" x14ac:dyDescent="0.25">
      <c r="A20" s="271" t="s">
        <v>246</v>
      </c>
      <c r="B20" s="272"/>
      <c r="C20" s="273"/>
      <c r="D20" s="154"/>
      <c r="E20" s="162" t="s">
        <v>247</v>
      </c>
      <c r="F20" s="163">
        <v>619934</v>
      </c>
      <c r="G20" s="164"/>
      <c r="I20" s="162" t="s">
        <v>248</v>
      </c>
      <c r="J20" s="163">
        <v>619955</v>
      </c>
      <c r="K20" s="164"/>
      <c r="M20" s="165" t="s">
        <v>249</v>
      </c>
      <c r="N20" s="164">
        <v>619983</v>
      </c>
      <c r="O20" s="164"/>
      <c r="R20" s="155"/>
      <c r="S20" s="154"/>
    </row>
    <row r="21" spans="1:19" x14ac:dyDescent="0.2">
      <c r="A21" s="160" t="s">
        <v>192</v>
      </c>
      <c r="B21" s="161" t="s">
        <v>193</v>
      </c>
      <c r="C21" s="161" t="s">
        <v>194</v>
      </c>
      <c r="D21" s="154"/>
      <c r="E21" s="165" t="s">
        <v>250</v>
      </c>
      <c r="F21" s="164">
        <v>619950</v>
      </c>
      <c r="G21" s="164"/>
      <c r="I21" s="165" t="s">
        <v>251</v>
      </c>
      <c r="J21" s="164">
        <v>619967</v>
      </c>
      <c r="K21" s="164"/>
      <c r="M21" s="165" t="s">
        <v>252</v>
      </c>
      <c r="N21" s="164">
        <v>619990</v>
      </c>
      <c r="O21" s="164"/>
      <c r="R21" s="155"/>
      <c r="S21" s="154"/>
    </row>
    <row r="22" spans="1:19" x14ac:dyDescent="0.2">
      <c r="A22" s="165" t="s">
        <v>253</v>
      </c>
      <c r="B22" s="164">
        <v>619921</v>
      </c>
      <c r="C22" s="164"/>
      <c r="D22" s="154"/>
      <c r="E22" s="165" t="s">
        <v>254</v>
      </c>
      <c r="F22" s="164">
        <v>619949</v>
      </c>
      <c r="G22" s="164"/>
      <c r="I22" s="165" t="s">
        <v>255</v>
      </c>
      <c r="J22" s="164">
        <v>619968</v>
      </c>
      <c r="K22" s="164"/>
      <c r="M22" s="165" t="s">
        <v>256</v>
      </c>
      <c r="N22" s="164">
        <v>619991</v>
      </c>
      <c r="O22" s="164"/>
      <c r="R22" s="155"/>
      <c r="S22" s="154"/>
    </row>
    <row r="23" spans="1:19" x14ac:dyDescent="0.2">
      <c r="A23" s="165" t="s">
        <v>257</v>
      </c>
      <c r="B23" s="164">
        <v>619925</v>
      </c>
      <c r="C23" s="164"/>
      <c r="D23" s="154"/>
      <c r="E23" s="162" t="s">
        <v>258</v>
      </c>
      <c r="F23" s="163">
        <v>619935</v>
      </c>
      <c r="G23" s="164"/>
      <c r="I23" s="165" t="s">
        <v>259</v>
      </c>
      <c r="J23" s="164">
        <v>619966</v>
      </c>
      <c r="K23" s="164"/>
      <c r="M23" s="165" t="s">
        <v>260</v>
      </c>
      <c r="N23" s="164">
        <v>619992</v>
      </c>
      <c r="O23" s="164"/>
      <c r="R23" s="155"/>
      <c r="S23" s="154"/>
    </row>
    <row r="24" spans="1:19" x14ac:dyDescent="0.2">
      <c r="A24" s="165" t="s">
        <v>261</v>
      </c>
      <c r="B24" s="164">
        <v>619922</v>
      </c>
      <c r="C24" s="164"/>
      <c r="D24" s="154"/>
      <c r="E24" s="162" t="s">
        <v>262</v>
      </c>
      <c r="F24" s="163">
        <v>619936</v>
      </c>
      <c r="G24" s="164"/>
      <c r="I24" s="165" t="s">
        <v>263</v>
      </c>
      <c r="J24" s="164">
        <v>619969</v>
      </c>
      <c r="K24" s="164"/>
      <c r="M24" s="165" t="s">
        <v>264</v>
      </c>
      <c r="N24" s="164">
        <v>619993</v>
      </c>
      <c r="O24" s="164"/>
      <c r="R24" s="155"/>
      <c r="S24" s="154"/>
    </row>
    <row r="25" spans="1:19" x14ac:dyDescent="0.2">
      <c r="A25" s="165" t="s">
        <v>265</v>
      </c>
      <c r="B25" s="164">
        <v>619928</v>
      </c>
      <c r="C25" s="164"/>
      <c r="D25" s="154"/>
      <c r="E25" s="165" t="s">
        <v>266</v>
      </c>
      <c r="F25" s="164">
        <v>619946</v>
      </c>
      <c r="G25" s="164"/>
      <c r="I25" s="165" t="s">
        <v>267</v>
      </c>
      <c r="J25" s="164">
        <v>619960</v>
      </c>
      <c r="K25" s="164"/>
      <c r="M25" s="165" t="s">
        <v>268</v>
      </c>
      <c r="N25" s="164">
        <v>619994</v>
      </c>
      <c r="O25" s="164"/>
      <c r="R25" s="155"/>
      <c r="S25" s="154"/>
    </row>
    <row r="26" spans="1:19" x14ac:dyDescent="0.2">
      <c r="A26" s="162" t="s">
        <v>269</v>
      </c>
      <c r="B26" s="163">
        <v>619917</v>
      </c>
      <c r="C26" s="164"/>
      <c r="D26" s="154"/>
      <c r="E26" s="169"/>
      <c r="F26" s="170"/>
      <c r="G26" s="171"/>
      <c r="I26" s="172"/>
      <c r="J26" s="173"/>
      <c r="K26" s="174"/>
      <c r="M26" s="165" t="s">
        <v>270</v>
      </c>
      <c r="N26" s="164">
        <v>619995</v>
      </c>
      <c r="O26" s="164"/>
      <c r="R26" s="155"/>
      <c r="S26" s="154"/>
    </row>
    <row r="27" spans="1:19" x14ac:dyDescent="0.2">
      <c r="A27" s="165" t="s">
        <v>271</v>
      </c>
      <c r="B27" s="164">
        <v>619923</v>
      </c>
      <c r="C27" s="164"/>
      <c r="D27" s="175"/>
      <c r="E27" s="176" t="s">
        <v>272</v>
      </c>
      <c r="F27" s="177"/>
      <c r="G27" s="177"/>
      <c r="I27" s="178"/>
      <c r="J27" s="179"/>
      <c r="K27" s="180"/>
      <c r="M27" s="165" t="s">
        <v>273</v>
      </c>
      <c r="N27" s="164">
        <v>619996</v>
      </c>
      <c r="O27" s="161"/>
      <c r="R27" s="155"/>
      <c r="S27" s="154"/>
    </row>
    <row r="28" spans="1:19" x14ac:dyDescent="0.2">
      <c r="A28" s="162" t="s">
        <v>274</v>
      </c>
      <c r="B28" s="163">
        <v>619913</v>
      </c>
      <c r="C28" s="164"/>
      <c r="D28" s="175"/>
      <c r="E28" s="181" t="s">
        <v>275</v>
      </c>
      <c r="F28" s="163">
        <v>620353</v>
      </c>
      <c r="G28" s="177"/>
      <c r="I28" s="176" t="s">
        <v>276</v>
      </c>
      <c r="J28" s="177"/>
      <c r="K28" s="177"/>
      <c r="M28" s="165" t="s">
        <v>277</v>
      </c>
      <c r="N28" s="164">
        <v>619975</v>
      </c>
      <c r="O28" s="161"/>
      <c r="R28" s="155"/>
      <c r="S28" s="154"/>
    </row>
    <row r="29" spans="1:19" x14ac:dyDescent="0.2">
      <c r="A29" s="165" t="s">
        <v>278</v>
      </c>
      <c r="B29" s="164">
        <v>619920</v>
      </c>
      <c r="C29" s="164"/>
      <c r="D29" s="154"/>
      <c r="E29" s="181" t="s">
        <v>279</v>
      </c>
      <c r="F29" s="163">
        <v>620354</v>
      </c>
      <c r="G29" s="163"/>
      <c r="I29" s="162" t="s">
        <v>280</v>
      </c>
      <c r="J29" s="163">
        <v>14332</v>
      </c>
      <c r="K29" s="163"/>
      <c r="M29" s="165" t="s">
        <v>281</v>
      </c>
      <c r="N29" s="164">
        <v>619981</v>
      </c>
      <c r="O29" s="164"/>
      <c r="R29" s="155"/>
      <c r="S29" s="154"/>
    </row>
    <row r="30" spans="1:19" x14ac:dyDescent="0.2">
      <c r="A30" s="165" t="s">
        <v>282</v>
      </c>
      <c r="B30" s="164">
        <v>619926</v>
      </c>
      <c r="C30" s="164"/>
      <c r="D30" s="154"/>
      <c r="E30" s="181" t="s">
        <v>283</v>
      </c>
      <c r="F30" s="163">
        <v>620355</v>
      </c>
      <c r="G30" s="163"/>
      <c r="I30" s="162" t="s">
        <v>284</v>
      </c>
      <c r="J30" s="163">
        <v>14333</v>
      </c>
      <c r="K30" s="163"/>
      <c r="M30" s="165" t="s">
        <v>285</v>
      </c>
      <c r="N30" s="164">
        <v>619976</v>
      </c>
      <c r="O30" s="164"/>
      <c r="R30" s="155"/>
      <c r="S30" s="154"/>
    </row>
    <row r="31" spans="1:19" x14ac:dyDescent="0.2">
      <c r="A31" s="165" t="s">
        <v>286</v>
      </c>
      <c r="B31" s="164">
        <v>619927</v>
      </c>
      <c r="C31" s="164"/>
      <c r="D31" s="154"/>
      <c r="E31" s="181" t="s">
        <v>287</v>
      </c>
      <c r="F31" s="163">
        <v>540</v>
      </c>
      <c r="G31" s="163"/>
      <c r="I31" s="162" t="s">
        <v>288</v>
      </c>
      <c r="J31" s="163">
        <v>14334</v>
      </c>
      <c r="K31" s="163"/>
      <c r="M31" s="165" t="s">
        <v>289</v>
      </c>
      <c r="N31" s="164">
        <v>619977</v>
      </c>
      <c r="O31" s="164"/>
      <c r="R31" s="155"/>
      <c r="S31" s="154"/>
    </row>
    <row r="32" spans="1:19" x14ac:dyDescent="0.2">
      <c r="A32" s="162" t="s">
        <v>290</v>
      </c>
      <c r="B32" s="163">
        <v>619914</v>
      </c>
      <c r="C32" s="164"/>
      <c r="D32" s="154"/>
      <c r="E32" s="181"/>
      <c r="F32" s="163"/>
      <c r="G32" s="163"/>
      <c r="I32" s="162" t="s">
        <v>291</v>
      </c>
      <c r="J32" s="163">
        <v>14335</v>
      </c>
      <c r="K32" s="163"/>
      <c r="M32" s="165" t="s">
        <v>292</v>
      </c>
      <c r="N32" s="164">
        <v>619978</v>
      </c>
      <c r="O32" s="164"/>
      <c r="R32" s="155"/>
      <c r="S32" s="154"/>
    </row>
    <row r="33" spans="1:19" x14ac:dyDescent="0.2">
      <c r="A33" s="162" t="s">
        <v>293</v>
      </c>
      <c r="B33" s="163">
        <v>619915</v>
      </c>
      <c r="C33" s="164"/>
      <c r="D33" s="154"/>
      <c r="E33" s="181" t="s">
        <v>294</v>
      </c>
      <c r="F33" s="163">
        <v>625515</v>
      </c>
      <c r="G33" s="163"/>
      <c r="I33" s="162"/>
      <c r="J33" s="163"/>
      <c r="K33" s="163"/>
      <c r="M33" s="165" t="s">
        <v>295</v>
      </c>
      <c r="N33" s="164">
        <v>619979</v>
      </c>
      <c r="O33" s="164"/>
      <c r="R33" s="155"/>
      <c r="S33" s="154"/>
    </row>
    <row r="34" spans="1:19" x14ac:dyDescent="0.2">
      <c r="A34" s="162" t="s">
        <v>296</v>
      </c>
      <c r="B34" s="163">
        <v>619918</v>
      </c>
      <c r="C34" s="164"/>
      <c r="D34" s="154"/>
      <c r="E34" s="181" t="s">
        <v>297</v>
      </c>
      <c r="F34" s="163">
        <v>625516</v>
      </c>
      <c r="G34" s="163"/>
      <c r="I34" s="181" t="s">
        <v>298</v>
      </c>
      <c r="J34" s="163">
        <v>368</v>
      </c>
      <c r="K34" s="163"/>
      <c r="M34" s="165" t="s">
        <v>299</v>
      </c>
      <c r="N34" s="164">
        <v>619982</v>
      </c>
      <c r="O34" s="164"/>
      <c r="R34" s="155"/>
      <c r="S34" s="154"/>
    </row>
    <row r="35" spans="1:19" x14ac:dyDescent="0.2">
      <c r="A35" s="165" t="s">
        <v>300</v>
      </c>
      <c r="B35" s="164">
        <v>619929</v>
      </c>
      <c r="C35" s="164"/>
      <c r="D35" s="154"/>
      <c r="E35" s="181" t="s">
        <v>301</v>
      </c>
      <c r="F35" s="163">
        <v>625517</v>
      </c>
      <c r="G35" s="163"/>
      <c r="I35" s="181" t="s">
        <v>302</v>
      </c>
      <c r="J35" s="163">
        <v>385</v>
      </c>
      <c r="K35" s="163"/>
      <c r="M35" s="165" t="s">
        <v>303</v>
      </c>
      <c r="N35" s="164">
        <v>619997</v>
      </c>
      <c r="O35" s="164"/>
    </row>
    <row r="36" spans="1:19" x14ac:dyDescent="0.2">
      <c r="A36" s="165" t="s">
        <v>304</v>
      </c>
      <c r="B36" s="164">
        <v>619930</v>
      </c>
      <c r="C36" s="164"/>
      <c r="D36" s="154"/>
      <c r="E36" s="181" t="s">
        <v>305</v>
      </c>
      <c r="F36" s="163">
        <v>625514</v>
      </c>
      <c r="G36" s="163"/>
      <c r="I36" s="181" t="s">
        <v>306</v>
      </c>
      <c r="J36" s="163">
        <v>369</v>
      </c>
      <c r="K36" s="163"/>
      <c r="M36" s="165" t="s">
        <v>307</v>
      </c>
      <c r="N36" s="164">
        <v>619980</v>
      </c>
      <c r="O36" s="161"/>
    </row>
    <row r="37" spans="1:19" x14ac:dyDescent="0.2">
      <c r="A37" s="165" t="s">
        <v>308</v>
      </c>
      <c r="B37" s="164">
        <v>619931</v>
      </c>
      <c r="C37" s="164"/>
      <c r="D37" s="154"/>
      <c r="E37" s="181"/>
      <c r="F37" s="163"/>
      <c r="G37" s="163"/>
      <c r="I37" s="181"/>
      <c r="J37" s="163"/>
      <c r="K37" s="163"/>
      <c r="M37" s="155"/>
      <c r="N37" s="154"/>
    </row>
    <row r="38" spans="1:19" x14ac:dyDescent="0.2">
      <c r="A38" s="165" t="s">
        <v>309</v>
      </c>
      <c r="B38" s="164">
        <v>619924</v>
      </c>
      <c r="C38" s="164"/>
      <c r="E38" s="181" t="s">
        <v>310</v>
      </c>
      <c r="F38" s="163">
        <v>625788</v>
      </c>
      <c r="G38" s="163"/>
      <c r="I38" s="181" t="s">
        <v>311</v>
      </c>
      <c r="J38" s="163">
        <v>388</v>
      </c>
      <c r="K38" s="163"/>
      <c r="M38" s="155"/>
      <c r="N38" s="154"/>
    </row>
    <row r="39" spans="1:19" x14ac:dyDescent="0.2">
      <c r="A39" s="162" t="s">
        <v>312</v>
      </c>
      <c r="B39" s="163">
        <v>619916</v>
      </c>
      <c r="C39" s="164"/>
      <c r="E39" s="181" t="s">
        <v>313</v>
      </c>
      <c r="F39" s="163">
        <v>625789</v>
      </c>
      <c r="G39" s="163"/>
      <c r="I39" s="181" t="s">
        <v>314</v>
      </c>
      <c r="J39" s="163">
        <v>457</v>
      </c>
      <c r="K39" s="163"/>
      <c r="M39" s="155"/>
      <c r="N39" s="154"/>
    </row>
    <row r="40" spans="1:19" x14ac:dyDescent="0.2">
      <c r="A40" s="165" t="s">
        <v>315</v>
      </c>
      <c r="B40" s="164">
        <v>619919</v>
      </c>
      <c r="C40" s="164"/>
      <c r="E40" s="181" t="s">
        <v>316</v>
      </c>
      <c r="F40" s="163">
        <v>625790</v>
      </c>
      <c r="G40" s="163"/>
      <c r="I40" s="181" t="s">
        <v>317</v>
      </c>
      <c r="J40" s="163">
        <v>389</v>
      </c>
      <c r="K40" s="163"/>
      <c r="M40" s="155"/>
      <c r="N40" s="154"/>
      <c r="O40" s="182" t="s">
        <v>318</v>
      </c>
    </row>
    <row r="41" spans="1:19" x14ac:dyDescent="0.2">
      <c r="I41" s="155"/>
      <c r="J41" s="154"/>
    </row>
    <row r="42" spans="1:19" x14ac:dyDescent="0.2">
      <c r="I42" s="155"/>
      <c r="J42" s="154"/>
    </row>
    <row r="43" spans="1:19" x14ac:dyDescent="0.2">
      <c r="I43" s="155"/>
      <c r="J43" s="154"/>
    </row>
    <row r="44" spans="1:19" x14ac:dyDescent="0.2">
      <c r="I44" s="155"/>
      <c r="J44" s="154"/>
    </row>
    <row r="45" spans="1:19" x14ac:dyDescent="0.2">
      <c r="I45" s="155"/>
      <c r="J45" s="154"/>
    </row>
  </sheetData>
  <mergeCells count="7">
    <mergeCell ref="A20:C20"/>
    <mergeCell ref="A5:C5"/>
    <mergeCell ref="E5:G5"/>
    <mergeCell ref="I5:K5"/>
    <mergeCell ref="M5:O5"/>
    <mergeCell ref="M12:O12"/>
    <mergeCell ref="M17:O17"/>
  </mergeCells>
  <pageMargins left="0.7" right="0.7" top="0.75" bottom="0.25" header="0.3" footer="0.3"/>
  <pageSetup scale="81" fitToHeight="0" orientation="landscape" horizontalDpi="4294967293" verticalDpi="4294967293" r:id="rId1"/>
  <headerFooter>
    <oddHeader>&amp;C&amp;"Arial,Bold"&amp;16CUB SCOUTS - BELT LOOP/PIN ORDER FORM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762FC0B9A6E849A3007014D9FF42C2" ma:contentTypeVersion="14" ma:contentTypeDescription="Create a new document." ma:contentTypeScope="" ma:versionID="2267410a01d69867bd229f367726fd8d">
  <xsd:schema xmlns:xsd="http://www.w3.org/2001/XMLSchema" xmlns:xs="http://www.w3.org/2001/XMLSchema" xmlns:p="http://schemas.microsoft.com/office/2006/metadata/properties" xmlns:ns1="http://schemas.microsoft.com/sharepoint/v3" xmlns:ns2="87030ab7-ace5-457b-a0c7-ccb540c265d7" xmlns:ns3="52a3e249-bcae-447b-b4a8-b1aa822c1e11" targetNamespace="http://schemas.microsoft.com/office/2006/metadata/properties" ma:root="true" ma:fieldsID="8c65492d7148d878efa63226a6d0349f" ns1:_="" ns2:_="" ns3:_="">
    <xsd:import namespace="http://schemas.microsoft.com/sharepoint/v3"/>
    <xsd:import namespace="87030ab7-ace5-457b-a0c7-ccb540c265d7"/>
    <xsd:import namespace="52a3e249-bcae-447b-b4a8-b1aa822c1e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030ab7-ace5-457b-a0c7-ccb540c265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a3e249-bcae-447b-b4a8-b1aa822c1e1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D19666-1976-4F48-824F-0A44013206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11B88E-CE31-44FD-BC35-88655F702DC6}">
  <ds:schemaRefs>
    <ds:schemaRef ds:uri="http://schemas.microsoft.com/office/2006/documentManagement/types"/>
    <ds:schemaRef ds:uri="http://schemas.microsoft.com/sharepoint/v3"/>
    <ds:schemaRef ds:uri="http://purl.org/dc/elements/1.1/"/>
    <ds:schemaRef ds:uri="http://schemas.openxmlformats.org/package/2006/metadata/core-properties"/>
    <ds:schemaRef ds:uri="52a3e249-bcae-447b-b4a8-b1aa822c1e11"/>
    <ds:schemaRef ds:uri="http://purl.org/dc/terms/"/>
    <ds:schemaRef ds:uri="http://purl.org/dc/dcmitype/"/>
    <ds:schemaRef ds:uri="http://schemas.microsoft.com/office/infopath/2007/PartnerControls"/>
    <ds:schemaRef ds:uri="87030ab7-ace5-457b-a0c7-ccb540c265d7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40D0506-2B69-409C-8C21-A884B6FEAD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7030ab7-ace5-457b-a0c7-ccb540c265d7"/>
    <ds:schemaRef ds:uri="52a3e249-bcae-447b-b4a8-b1aa822c1e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16</vt:i4>
      </vt:variant>
    </vt:vector>
  </HeadingPairs>
  <TitlesOfParts>
    <vt:vector size="22" baseType="lpstr">
      <vt:lpstr>Detailed BUDGETED Expenses</vt:lpstr>
      <vt:lpstr>Budget</vt:lpstr>
      <vt:lpstr>Fundraising Project Planner</vt:lpstr>
      <vt:lpstr>Detailed ACTUAL Expenses</vt:lpstr>
      <vt:lpstr>Price List 1</vt:lpstr>
      <vt:lpstr>Price List 2</vt:lpstr>
      <vt:lpstr>'Price List 2'!animal</vt:lpstr>
      <vt:lpstr>'Price List 2'!build</vt:lpstr>
      <vt:lpstr>'Price List 2'!fun</vt:lpstr>
      <vt:lpstr>'Price List 2'!gizmos</vt:lpstr>
      <vt:lpstr>'Price List 2'!honor</vt:lpstr>
      <vt:lpstr>'Price List 2'!king</vt:lpstr>
      <vt:lpstr>'Price List 2'!mark</vt:lpstr>
      <vt:lpstr>'Price List 2'!mountain</vt:lpstr>
      <vt:lpstr>'Price List 2'!myself</vt:lpstr>
      <vt:lpstr>'Price List 2'!path</vt:lpstr>
      <vt:lpstr>Budget!Print_Area</vt:lpstr>
      <vt:lpstr>'Detailed BUDGETED Expenses'!Print_Area</vt:lpstr>
      <vt:lpstr>'Fundraising Project Planner'!Print_Area</vt:lpstr>
      <vt:lpstr>Budget!Print_Titles</vt:lpstr>
      <vt:lpstr>'Price List 2'!ready</vt:lpstr>
      <vt:lpstr>'Price List 2'!rumble</vt:lpstr>
    </vt:vector>
  </TitlesOfParts>
  <Company>Boy Scouts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Northern Lights Council</dc:creator>
  <cp:lastModifiedBy>Barb Clark</cp:lastModifiedBy>
  <cp:lastPrinted>2020-02-27T17:50:42Z</cp:lastPrinted>
  <dcterms:created xsi:type="dcterms:W3CDTF">2000-03-23T22:02:58Z</dcterms:created>
  <dcterms:modified xsi:type="dcterms:W3CDTF">2020-07-16T20:50:03Z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0x01010057762FC0B9A6E849A3007014D9FF42C2</vt:lpwstr>
  </property>
</Properties>
</file>